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P3904\ZM01\Projektant\"/>
    </mc:Choice>
  </mc:AlternateContent>
  <bookViews>
    <workbookView xWindow="0" yWindow="0" windowWidth="0" windowHeight="0"/>
  </bookViews>
  <sheets>
    <sheet name="Rekapitulace" sheetId="7" r:id="rId1"/>
    <sheet name="PS 31-01-31" sheetId="2" r:id="rId2"/>
    <sheet name="SO 31-14-01" sheetId="3" r:id="rId3"/>
    <sheet name="SO 31-86-01" sheetId="4" r:id="rId4"/>
    <sheet name="SO 98-98" sheetId="5" r:id="rId5"/>
    <sheet name="SO 90-90" sheetId="6" r:id="rId6"/>
  </sheets>
  <calcPr/>
</workbook>
</file>

<file path=xl/calcChain.xml><?xml version="1.0" encoding="utf-8"?>
<calcChain xmlns="http://schemas.openxmlformats.org/spreadsheetml/2006/main">
  <c i="6" l="1" r="M3"/>
  <c i="5" r="M3"/>
  <c i="4" r="M3"/>
  <c i="3" r="M3"/>
  <c i="2" r="M3"/>
  <c i="7" r="C7"/>
  <c r="C6"/>
  <c r="F18"/>
  <c r="D18"/>
  <c r="C18"/>
  <c r="E19"/>
  <c r="F19"/>
  <c r="D19"/>
  <c r="C19"/>
  <c r="E18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6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55"/>
  <c r="L55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" r="T7"/>
  <c r="M8"/>
  <c r="L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" r="T7"/>
  <c r="M8"/>
  <c r="L8"/>
  <c r="M454"/>
  <c r="L454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M417"/>
  <c r="L417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M376"/>
  <c r="L376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M227"/>
  <c r="L227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M42"/>
  <c r="L42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<sst xmlns="http://schemas.openxmlformats.org/spreadsheetml/2006/main">
  <si>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</si>
  <si>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VPZ</t>
  </si>
  <si>
    <t>P3904_zm01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</si>
  <si>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</si>
  <si>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</si>
  <si>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</si>
  <si>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</si>
  <si>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</si>
  <si>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</si>
  <si>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</si>
  <si>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</si>
  <si>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</si>
  <si>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</si>
  <si>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</si>
  <si>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31-01-31</t>
  </si>
  <si>
    <t>PZZ km 3,828</t>
  </si>
  <si>
    <t>D.2.1.1</t>
  </si>
  <si>
    <t>Kolejový svršek a spodek</t>
  </si>
  <si>
    <t xml:space="preserve">  SO 31-14-01</t>
  </si>
  <si>
    <t>Úprava výstroje trati</t>
  </si>
  <si>
    <t>D.2.3.6</t>
  </si>
  <si>
    <t>Rozvody VN, NN, osvětlení a dálkové ovládání odpojovačů</t>
  </si>
  <si>
    <t xml:space="preserve">  SO 31-86-01</t>
  </si>
  <si>
    <t>Napájení PZS P3904</t>
  </si>
  <si>
    <t>D.9.8</t>
  </si>
  <si>
    <t>SO 98-98</t>
  </si>
  <si>
    <t xml:space="preserve">  SO 98-98</t>
  </si>
  <si>
    <t>Všeobecný objekt</t>
  </si>
  <si>
    <t>D.9.9</t>
  </si>
  <si>
    <t>SO 90-90 – Odpady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</si>
  <si>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</si>
  <si>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</si>
  <si>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</si>
  <si>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</si>
  <si>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</si>
  <si>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</si>
  <si>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</si>
  <si>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</si>
  <si>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</si>
  <si>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</si>
  <si>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</si>
  <si>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</si>
  <si>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</si>
  <si>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</si>
  <si>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</si>
  <si>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</si>
  <si>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</si>
  <si>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</si>
  <si>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</si>
  <si>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</si>
  <si>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</si>
  <si>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</si>
  <si>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</si>
  <si>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31-01-31</t>
  </si>
  <si>
    <t>SD</t>
  </si>
  <si>
    <t>1</t>
  </si>
  <si>
    <t>Zemní práce</t>
  </si>
  <si>
    <t>P</t>
  </si>
  <si>
    <t>11120</t>
  </si>
  <si>
    <t/>
  </si>
  <si>
    <t>ODSTRANĚNÍ KŘOVIN</t>
  </si>
  <si>
    <t>M2</t>
  </si>
  <si>
    <t>OTSKP 2024</t>
  </si>
  <si>
    <t>PP</t>
  </si>
  <si>
    <t>VV</t>
  </si>
  <si>
    <t>TS</t>
  </si>
  <si>
    <t>11318</t>
  </si>
  <si>
    <t>ODSTRANĚNÍ KRYTU ZPEVNĚNÝCH PLOCH Z DLAŽDIC</t>
  </si>
  <si>
    <t>M3</t>
  </si>
  <si>
    <t>13183</t>
  </si>
  <si>
    <t>HLOUBENÍ JAM ZAPAŽ I NEPAŽ TŘ II</t>
  </si>
  <si>
    <t>13283</t>
  </si>
  <si>
    <t>HLOUBENÍ RÝH ŠÍŘ DO 2M PAŽ I NEPAŽ TŘ. II</t>
  </si>
  <si>
    <t>141733</t>
  </si>
  <si>
    <t>PROTLAČOVÁNÍ POTRUBÍ Z PLAST HMOT DN DO 150MM</t>
  </si>
  <si>
    <t>M</t>
  </si>
  <si>
    <t>17411</t>
  </si>
  <si>
    <t>ZÁSYP JAM A RÝH ZEMINOU SE ZHUTNĚNÍM</t>
  </si>
  <si>
    <t>18120</t>
  </si>
  <si>
    <t>ÚPRAVA PLÁNĚ SE ZHUTNĚNÍM V HORNINĚ TŘ. II</t>
  </si>
  <si>
    <t>465922</t>
  </si>
  <si>
    <t>DLAŽBY Z BETONOVÝCH DLAŽDIC NA MC</t>
  </si>
  <si>
    <t>2</t>
  </si>
  <si>
    <t>Kabelizace</t>
  </si>
  <si>
    <t>701005</t>
  </si>
  <si>
    <t>VYHLEDÁVACÍ MARKER ZEMNÍ S MOŽNOSTÍ ZÁPISU</t>
  </si>
  <si>
    <t>KUS</t>
  </si>
  <si>
    <t>702111</t>
  </si>
  <si>
    <t>KABELOVÝ ŽLAB ZEMNÍ VČETNĚ KRYTU SVĚTLÉ ŠÍŘKY DO 120 MM</t>
  </si>
  <si>
    <t>702212</t>
  </si>
  <si>
    <t>KABELOVÁ CHRÁNIČKA ZEMNÍ DN PŘES 100 DO 200 MM</t>
  </si>
  <si>
    <t>702312</t>
  </si>
  <si>
    <t>ZAKRYTÍ KABELŮ VÝSTRAŽNOU FÓLIÍ ŠÍŘKY PŘES 20 DO 40 CM</t>
  </si>
  <si>
    <t>703754</t>
  </si>
  <si>
    <t>PROTIPOŽÁRNÍ UCPÁVKA PROSTUPU KABELOVÉHO PR. DO 110MM, DO EI 90 MIN.</t>
  </si>
  <si>
    <t>709110</t>
  </si>
  <si>
    <t>PROVIZORNÍ ZAJIŠTĚNÍ KABELU VE VÝKOPU</t>
  </si>
  <si>
    <t>709210</t>
  </si>
  <si>
    <t>KŘIŽOVATKA KABELOVÝCH VEDENÍ SE STÁVAJÍCÍ INŽENÝRSKOU SÍTÍ (KABELEM, POTRUBÍM APOD.)</t>
  </si>
  <si>
    <t>709513</t>
  </si>
  <si>
    <t>PODPŮRNÉ A POMOCNÉ KONSTRUKCE OCELOVÉ Z PROFILŮ SVAŘOVANÝCH A ŠROUBOVANÝCH S POVRCHOVOU ÚPRAVOU ŽÁROVÝM ZINKOVÁNÍM</t>
  </si>
  <si>
    <t>KG</t>
  </si>
  <si>
    <t>741911</t>
  </si>
  <si>
    <t>UZEMŇOVACÍ VODIČ V ZEMI FEZN DO 120 MM2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</si>
  <si>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</si>
  <si>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</si>
  <si>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</si>
  <si>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</si>
  <si>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</si>
  <si>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</si>
  <si>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</si>
  <si>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</si>
  <si>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742P15</t>
  </si>
  <si>
    <t>OZNAČOVACÍ ŠTÍTEK NA KABEL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</si>
  <si>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</si>
  <si>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</si>
  <si>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</si>
  <si>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</si>
  <si>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</si>
  <si>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75A311</t>
  </si>
  <si>
    <t>KABELOVÁ FORMA (UKONČENÍ KABELŮ) PRO KABELY ZABEZPEČOVACÍ DO 12 PÁRŮ</t>
  </si>
  <si>
    <t>75A410</t>
  </si>
  <si>
    <t>OZNAČENÍ KABELŮ ZNAČKOVACÍ KABELOVOU OBJÍMKOU</t>
  </si>
  <si>
    <t>75B742</t>
  </si>
  <si>
    <t>OCHRANNÁ OPATŘENÍ PROTI ATMOSFÉRICKÝM VLIVŮM - JEDNOKOLEJNÁ TRAŤ BEZ TRAKCÍ</t>
  </si>
  <si>
    <t>KM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</si>
  <si>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</si>
  <si>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</si>
  <si>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</si>
  <si>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</si>
  <si>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</si>
  <si>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</si>
  <si>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</si>
  <si>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</si>
  <si>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</si>
  <si>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</si>
  <si>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</si>
  <si>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</si>
  <si>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</si>
  <si>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</si>
  <si>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</si>
  <si>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</si>
  <si>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</si>
  <si>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</si>
  <si>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</si>
  <si>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</si>
  <si>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</si>
  <si>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</si>
  <si>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</si>
  <si>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</si>
  <si>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75IEC2</t>
  </si>
  <si>
    <t>VENKOVNÍ TELEFONNÍ OBJEKT NA ZDI</t>
  </si>
  <si>
    <t>75IECX</t>
  </si>
  <si>
    <t>VENKOVNÍ TELEFONNÍ OBJEKT - MONTÁŽ</t>
  </si>
  <si>
    <t>75IF21</t>
  </si>
  <si>
    <t>ROZPOJOVACÍ SVORKOVNICE 2/10, 2/8</t>
  </si>
  <si>
    <t>75IF2X</t>
  </si>
  <si>
    <t>ROZPOJOVACÍ SVORKOVNICE 2/10, 2/8 - MONTÁŽ</t>
  </si>
  <si>
    <t>75IF31</t>
  </si>
  <si>
    <t>ZEMNÍCÍ SVORKOVNICE</t>
  </si>
  <si>
    <t>75IF3X</t>
  </si>
  <si>
    <t>ZEMNÍCÍ SVORKOVNICE - MONTÁŽ</t>
  </si>
  <si>
    <t>75IF51</t>
  </si>
  <si>
    <t>MONTÁŽNÍ RÁM 15+1</t>
  </si>
  <si>
    <t>75IF5X</t>
  </si>
  <si>
    <t>MONTÁŽNÍ RÁM 15+1 - MONTÁŽ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</si>
  <si>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</si>
  <si>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</si>
  <si>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</si>
  <si>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</si>
  <si>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</si>
  <si>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</si>
  <si>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</si>
  <si>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</si>
  <si>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75IH11</t>
  </si>
  <si>
    <t>UKONČENÍ KABELU CELOPLASTOVÉHO BEZ PANCÍŘE DO 40 ŽIL</t>
  </si>
  <si>
    <t>75IH12</t>
  </si>
  <si>
    <t>UKONČENÍ KABELU CELOPLASTOVÉHO BEZ PANCÍŘE DO 100 ŽIL</t>
  </si>
  <si>
    <t>75K421</t>
  </si>
  <si>
    <t>MĚNIČ NAPĚTÍ 48 V DC/12, 24, 60 V DC DO 100 VA</t>
  </si>
  <si>
    <t>75K42X</t>
  </si>
  <si>
    <t>MĚNIČ NAPĚTÍ 48 V DC/12, 24, 60 V DC - MONTÁŽ</t>
  </si>
  <si>
    <t>3</t>
  </si>
  <si>
    <t>Technologie</t>
  </si>
  <si>
    <t>75B111</t>
  </si>
  <si>
    <t>VNITŘNÍ KABELOVÉ ROZVODY DO 20 KABELŮ - DODÁVKA</t>
  </si>
  <si>
    <t>75B117</t>
  </si>
  <si>
    <t>VNITŘNÍ KABELOVÉ ROZVODY DO 20 KABELŮ - MONTÁŽ</t>
  </si>
  <si>
    <t>75B211</t>
  </si>
  <si>
    <t>JEDNOTNÉ OVLÁDACÍ PRACOVIŠTĚ (JOP), TECHNOLOGIE, NEZÁLOHOVANÉ - DODÁVKA</t>
  </si>
  <si>
    <t>75B217</t>
  </si>
  <si>
    <t>JEDNOTNÉ OVLÁDACÍ PRACOVIŠTĚ (JOP), TECHNOLOGIE, NEZÁLOHOVANÉ - MONTÁŽ</t>
  </si>
  <si>
    <t>75B331</t>
  </si>
  <si>
    <t>ÚPRAVA OVLÁDACÍHO STOLU, KONTROLNÍ SKŘÍNĚ - DODÁVKA</t>
  </si>
  <si>
    <t>75B337</t>
  </si>
  <si>
    <t>ÚPRAVA OVLÁDACÍHO STOLU, KONTROLNÍ SKŘÍNĚ - MONTÁŽ</t>
  </si>
  <si>
    <t>75B511</t>
  </si>
  <si>
    <t>SKŘÍŇ TECHNOLOGICKÝCH POČÍTAČŮ - DODÁVKA</t>
  </si>
  <si>
    <t>75B517</t>
  </si>
  <si>
    <t>SKŘÍŇ TECHNOLOGICKÝCH POČÍTAČŮ - MONTÁŽ</t>
  </si>
  <si>
    <t>75B6B1</t>
  </si>
  <si>
    <t>USMĚRŇOVAČ 24 V/100 A - DODÁVKA</t>
  </si>
  <si>
    <t>75B6G7</t>
  </si>
  <si>
    <t>USMĚRŇOVAČ - MONTÁŽ</t>
  </si>
  <si>
    <t>75B6M1</t>
  </si>
  <si>
    <t>BEZÚDRŽBOVÁ BATERIE 24 V/250 AH - DODÁVKA</t>
  </si>
  <si>
    <t>75B6T7</t>
  </si>
  <si>
    <t>BATERIE - MONTÁŽ</t>
  </si>
  <si>
    <t>75B711</t>
  </si>
  <si>
    <t>PŘEPĚŤOVÁ OCHRANA PRO PRVEK V KOLEJIŠTI - DODÁVKA</t>
  </si>
  <si>
    <t>75B717</t>
  </si>
  <si>
    <t>PŘEPĚŤOVÁ OCHRANA PRO PRVEK V KOLEJIŠTI - MONTÁŽ</t>
  </si>
  <si>
    <t>75B871</t>
  </si>
  <si>
    <t>ZAŘÍZENÍ BEZPEČNÉ KOMUNIKACE MEZI ZABEZPEČOVACÍMI ZAŘÍZENÍMI (32 PERIFERIÍ) - DODÁVKA</t>
  </si>
  <si>
    <t>75B877</t>
  </si>
  <si>
    <t>ZAŘÍZENÍ BEZPEČNÉ KOMUNIKACE MEZI ZABEZPEČOVACÍMI ZAŘÍZENÍMI (32 PERIFERIÍ) - MONTÁŽ</t>
  </si>
  <si>
    <t>75C728</t>
  </si>
  <si>
    <t>VZDÁLENOSTNÍ UPOZORNOVADLO, NEPROMĚNNÉ NÁVĚSTIDLO SE ZÁKLADEM - DEMONTÁŽ</t>
  </si>
  <si>
    <t>75C911</t>
  </si>
  <si>
    <t>SNÍMAČ POČÍTAČE NÁPRAV - DODÁVKA</t>
  </si>
  <si>
    <t>75C917</t>
  </si>
  <si>
    <t>SNÍMAČ POČÍTAČE NÁPRAV - MONTÁŽ</t>
  </si>
  <si>
    <t>75C931</t>
  </si>
  <si>
    <t>SKŘÍŇ S POČÍTAČI NÁPRAV 8 BODŮ/7 ÚSEKŮ - DODÁVKA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</si>
  <si>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</si>
  <si>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</si>
  <si>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</si>
  <si>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</si>
  <si>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</si>
  <si>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</si>
  <si>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75D131</t>
  </si>
  <si>
    <t>BATERIOVÁ SKŘÍŇ - DODÁVKA</t>
  </si>
  <si>
    <t>75D137</t>
  </si>
  <si>
    <t>BATERIOVÁ SKŘÍŇ - MONTÁŽ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</si>
  <si>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</si>
  <si>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</si>
  <si>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</si>
  <si>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</si>
  <si>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</si>
  <si>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</si>
  <si>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</si>
  <si>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</si>
  <si>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75D211</t>
  </si>
  <si>
    <t>VÝSTRAŽNÍK SE ZÁVOROU, 1 SKŘÍŇ - DODÁVKA</t>
  </si>
  <si>
    <t>75D217</t>
  </si>
  <si>
    <t>VÝSTRAŽNÍK SE ZÁVOROU, 1 SKŘÍŇ - MONTÁŽ</t>
  </si>
  <si>
    <t>75D231</t>
  </si>
  <si>
    <t>VÝSTRAŽNÍK SE ZÁVOROU, 2 SKŘÍNĚ - DODÁVKA</t>
  </si>
  <si>
    <t>75D237</t>
  </si>
  <si>
    <t>VÝSTRAŽNÍK SE ZÁVOROU, 2 SKŘÍNĚ - MONTÁŽ</t>
  </si>
  <si>
    <t>75L3B1</t>
  </si>
  <si>
    <t>MONITOR IS LCD DO 24" PRO PROVOZ 24/7</t>
  </si>
  <si>
    <t>75L3BX</t>
  </si>
  <si>
    <t>MONITOR IS - MONTÁŽ</t>
  </si>
  <si>
    <t>75L3BY</t>
  </si>
  <si>
    <t>MONITOR IS - DEMONTÁŽ</t>
  </si>
  <si>
    <t>78440</t>
  </si>
  <si>
    <t>MALBY POVRCHŮ</t>
  </si>
  <si>
    <t>4</t>
  </si>
  <si>
    <t>Zkoušky</t>
  </si>
  <si>
    <t>75E117</t>
  </si>
  <si>
    <t>DOZOR PRACOVNÍKŮ PROVOZOVATELE PŘI PRÁCI NA ŽIVÉM ZAŘÍZENÍ</t>
  </si>
  <si>
    <t>HOD</t>
  </si>
  <si>
    <t>75E127</t>
  </si>
  <si>
    <t>CELKOVÁ PROHLÍDKA ZAŘÍZENÍ A VYHOTOVENÍ REVIZNÍ ZPRÁVY</t>
  </si>
  <si>
    <t>75E137</t>
  </si>
  <si>
    <t>PŘEZKOUŠENÍ VLAKOVÝCH CEST</t>
  </si>
  <si>
    <t>75E167</t>
  </si>
  <si>
    <t>OŽIVENÍ, ODZKOUŠENÍ A ZPROVOZNĚNÍ ÚSEKOVÉHO OVLÁDÁNÍ ZA JEDEN ÚSEK</t>
  </si>
  <si>
    <t>75E197</t>
  </si>
  <si>
    <t>PŘÍPRAVA A CELKOVÉ ZKOUŠKY PŘEJEZDOVÉHO ZABEZPEČOVACÍHO ZAŘÍZENÍ PRO JEDNU KOLEJ</t>
  </si>
  <si>
    <t>75E1B7</t>
  </si>
  <si>
    <t>REGULACE A ZKOUŠENÍ ZABEZPEČOVACÍHO ZAŘÍZENÍ</t>
  </si>
  <si>
    <t>75E1C7</t>
  </si>
  <si>
    <t>PROTOKOL UTZ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</si>
  <si>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</si>
  <si>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</si>
  <si>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</si>
  <si>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</si>
  <si>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R1</t>
  </si>
  <si>
    <t>REALIZAČNÍ DOKUMENTACE STAVBY</t>
  </si>
  <si>
    <t>Vypracování realizační dokumentace stavby</t>
  </si>
  <si>
    <t>5</t>
  </si>
  <si>
    <t>Dopravní značení</t>
  </si>
  <si>
    <t>914122</t>
  </si>
  <si>
    <t>DOPRAVNÍ ZNAČKY ZÁKLADNÍ VELIKOSTI OCELOVÉ FÓLIE TŘ 1 - MONTÁŽ S PŘEMÍSTĚNÍM</t>
  </si>
  <si>
    <t>914123</t>
  </si>
  <si>
    <t>DOPRAVNÍ ZNAČKY ZÁKLADNÍ VELIKOSTI OCELOVÉ FÓLIE TŘ 1 - DEMONTÁŽ</t>
  </si>
  <si>
    <t>914129</t>
  </si>
  <si>
    <t>DOPRAV ZNAČKY ZÁKLAD VEL OCEL FÓLIE TŘ 1 - NÁJEMNÉ</t>
  </si>
  <si>
    <t>KSDEN</t>
  </si>
  <si>
    <t>914412</t>
  </si>
  <si>
    <t>DOPRAVNÍ ZNAČKY 100X150CM OCELOVÉ - MONTÁŽ S PŘEMÍSTĚNÍM</t>
  </si>
  <si>
    <t>914413</t>
  </si>
  <si>
    <t>DOPRAVNÍ ZNAČKY 100X150CM OCELOVÉ - DEMONTÁŽ</t>
  </si>
  <si>
    <t>914419</t>
  </si>
  <si>
    <t>DOPRAV ZNAČKY 100X150CM OCEL - NÁJEMNÉ</t>
  </si>
  <si>
    <t>914441</t>
  </si>
  <si>
    <t>DOPRAV ZNAČKY 100X150CM OCEL FÓLIE TŘ 3 - DODÁVKA A MONT</t>
  </si>
  <si>
    <t>915111</t>
  </si>
  <si>
    <t>VODOROVNÉ DOPRAVNÍ ZNAČENÍ BARVOU HLADKÉ - DODÁVKA A POKLÁDKA</t>
  </si>
  <si>
    <t>915211</t>
  </si>
  <si>
    <t>VODOROVNÉ DOPRAVNÍ ZNAČENÍ PLASTEM HLADKÉ - DODÁVKA A POKLÁDKA</t>
  </si>
  <si>
    <t>6</t>
  </si>
  <si>
    <t>Odpady</t>
  </si>
  <si>
    <t>015140</t>
  </si>
  <si>
    <t>902</t>
  </si>
  <si>
    <t xml:space="preserve">NEOCEŇOVAT - POPLATKY ZA LIKVIDACŮ ODPADŮ NEKONTAMINOVANÝCH - 17 01 01  BETON Z DEMOLIC OBJEKTŮ, ZÁKLADŮ TV</t>
  </si>
  <si>
    <t>T</t>
  </si>
  <si>
    <t>ODP+d</t>
  </si>
  <si>
    <t>015160</t>
  </si>
  <si>
    <t>903</t>
  </si>
  <si>
    <t xml:space="preserve">NEOCEŇOVAT - POPLATKY ZA LIKVIDACŮ ODPADŮ NEKONTAMINOVANÝCH - 02 01 03  SMÝCENÉ STROMY A KEŘE</t>
  </si>
  <si>
    <t>015240</t>
  </si>
  <si>
    <t>904</t>
  </si>
  <si>
    <t xml:space="preserve">NEOCEŇOVAT - POPLATKY ZA LIKVIDACŮ ODPADŮ NEKONTAMINOVANÝCH - 20 03 99  ODPAD PODOBNÝ KOMUNÁLNÍMU ODPADU</t>
  </si>
  <si>
    <t>015310</t>
  </si>
  <si>
    <t>905</t>
  </si>
  <si>
    <t xml:space="preserve">NEOCEŇOVAT - POPLATKY ZA LIKVIDACŮ ODPADŮ NEKONTAMINOVANÝCH - 16 02 14  ELEKTROŠROT (VYŘAZENÁ EL. ZAŘÍZENÍ A PŘÍSTR. - AL, CU A VZ. KOVY)</t>
  </si>
  <si>
    <t>015621</t>
  </si>
  <si>
    <t>906</t>
  </si>
  <si>
    <t>NEOCEŇOVAT - POPLATKY ZA LIKVIDACŮ ODPADŮ NEBEZPEČNÝCH - KABELY S PLASTOVOU IZOLACÍ</t>
  </si>
  <si>
    <t>SO 31-14-01</t>
  </si>
  <si>
    <t>0</t>
  </si>
  <si>
    <t>Všeobecné konstrukce a práce</t>
  </si>
  <si>
    <t>R015140</t>
  </si>
  <si>
    <t xml:space="preserve">NEOCEŇOVAT - POPLATKY ZA LIKVIDACŮ ODPADŮ NEKONTAMINOVANÝCH - 17 01 01  BETON Z DEMOLIC OBJEKTŮ, ZÁKLADŮ TV VČETNĚ DOPRAVY</t>
  </si>
  <si>
    <t>Položku NENACEŇOVAT v rámci výběrového řízení na zhotovení stavby, viz SO 90-90.</t>
  </si>
  <si>
    <t xml:space="preserve"> "`Poplatek za vybourání stáv.návěstí (4ks), staničníků (2ks): 4*0,2*2,5+2*0,4*2,5=4,000 [A] Celkem 4 = 4,000 "_x000d_
 Celkem 4 = 4,000 [A]_x000d_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</si>
  <si>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</si>
  <si>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9</t>
  </si>
  <si>
    <t>Ostatní konstrukce a práce</t>
  </si>
  <si>
    <t>923121</t>
  </si>
  <si>
    <t>HEKTOMETROVNÍK</t>
  </si>
  <si>
    <t>Hektometrovník (žlutý) dle čl. 1168 předpisu SŽDC D1.</t>
  </si>
  <si>
    <t xml:space="preserve"> "`Hektometrovník : Celkem 2=2,000 [A] Celkem 2 = 2,000 "_x000d_
 Celkem 2 = 2,000 [A]_x000d_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</si>
  <si>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</si>
  <si>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965841</t>
  </si>
  <si>
    <t>DEMONTÁŽ JAKÉKOLIV NÁVĚSTI</t>
  </si>
  <si>
    <t>Využitelné součásti budou zhotovitelem dopraveny na místo určené VPS TO.</t>
  </si>
  <si>
    <t xml:space="preserve"> "`Demontáž stáv.návěstí : návěstí rychlost (4ks) a předvěstníků (2ks), staničníků (2ks). Celkem 6=6,000 [A] Celkem 6 = 6,000 "_x000d_
 Celkem 6 = 6,000 [A]_x000d_</t>
  </si>
  <si>
    <t xml:space="preserve"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</si>
  <si>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965842</t>
  </si>
  <si>
    <t>DEMONTÁŽ JAKÉKOLIV NÁVĚSTI - ODVOZ (NA LIKVIDACI ODPADŮ NEBO JINÉ URČENÉ MÍSTO)</t>
  </si>
  <si>
    <t>TKM</t>
  </si>
  <si>
    <t xml:space="preserve"> "`Demontáž stáv.návěstí : návěstí rychlost (4ks) a předvěstníků (2ks), staničníků (2ks). Celkem (4*0,2*2,5+2*0,4*2,5)*30=120,000 [A] Celkem 120 = 120,"_x000d_
 Celkem 120 = 120,000 [A]_x000d_</t>
  </si>
  <si>
    <t xml:space="preserve"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</si>
  <si>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SO 31-86-01</t>
  </si>
  <si>
    <t>015112</t>
  </si>
  <si>
    <t>901</t>
  </si>
  <si>
    <t xml:space="preserve">NEOCEŇOVAT - POPLATKY ZA LIKVIDACŮ ODPADŮ NEKONTAMINOVANÝCH - 17 05 04  VYTĚŽENÉ ZEMINY A HORNINY -  II. TŘÍDA TĚŽITELNOSTI</t>
  </si>
  <si>
    <t>Likvidace přebytečné zeminy z výkopů</t>
  </si>
  <si>
    <t xml:space="preserve"> "`Viz polohopis, odpovídá délce výkopů Celkem 20 = 20,000 "_x000d_
 Celkem 20 = 20,000 [A]_x000d_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</si>
  <si>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</si>
  <si>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132838</t>
  </si>
  <si>
    <t>HLOUBENÍ RÝH ŠÍŘ DO 2M PAŽ I NEPAŽ TŘ. II, ODVOZ DO 20KM</t>
  </si>
  <si>
    <t>Výkop kabelových rýh</t>
  </si>
  <si>
    <t xml:space="preserve"> "`Viz polohopis Celkem 90 = 90,000 "_x000d_
 Celkem 90 = 90,000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</si>
  <si>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</si>
  <si>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Protlačování kabelové trasy pod kolejemi a komunikacemi</t>
  </si>
  <si>
    <t xml:space="preserve"> "`Viz polohopis Celkem 60 = 60,000 "_x000d_
 Celkem 60 = 60,000 [A]_x000d_</t>
  </si>
  <si>
    <t>položka zahrnuje dodávku protlačovaného potrubí a veškeré pomocné práce (startovací zařízení, startovací a cílová jáma, opěrné a vodící bloky a pod.)</t>
  </si>
  <si>
    <t>Zasypání kabelových rýh</t>
  </si>
  <si>
    <t xml:space="preserve"> "`Viz polohopis, odpovídá výkopu Celkem 90 = 90,000 "_x000d_
 Celkem 90 = 90,000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</si>
  <si>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</si>
  <si>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Úprava povrchu zasypaných kabelových rýh</t>
  </si>
  <si>
    <t xml:space="preserve"> "`1m2 na 1m výkopu, viz polohopis Celkem 220 = 220,000 "_x000d_
 Celkem 220 = 220,000 [A]_x000d_</t>
  </si>
  <si>
    <t>položka zahrnuje úpravu pláně včetně vyrovnání výškových rozdílů. Míru zhutnění určuje projekt.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</si>
  <si>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</si>
  <si>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</si>
  <si>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</si>
  <si>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Dodávka a montáž zařízení</t>
  </si>
  <si>
    <t xml:space="preserve"> "`Viz Technická zpráva a polohopis Celkem 40 = 40,000 "_x000d_
 Celkem 40 = 40,000 [A]_x000d_</t>
  </si>
  <si>
    <t>1. Položka obsahuje:
 – veškeré práce a materiál obsažený v názvu položky
2. Položka neobsahuje:
 X
3. Způsob měření:
Udává se počet kusů kompletní konstrukce nebo práce.</t>
  </si>
  <si>
    <t>Dodávka a montáž kabelových žlabů</t>
  </si>
  <si>
    <t xml:space="preserve"> "`Viz polohopis Celkem 900 = 900,000 "_x000d_
 Celkem 900 = 900,000 [A]_x000d_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</si>
  <si>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</si>
  <si>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702211</t>
  </si>
  <si>
    <t>KABELOVÁ CHRÁNIČKA ZEMNÍ DN DO 100 MM</t>
  </si>
  <si>
    <t>Dodávka a montáž chrániček do protlaků a výkopů</t>
  </si>
  <si>
    <t xml:space="preserve"> "`Viz polohopis Celkem 220 = 220,000 "_x000d_
 Celkem 220 = 220,000 [A]_x000d_</t>
  </si>
  <si>
    <t>Dodávka a montáž označovací fólie šířky 33cm do výkopů</t>
  </si>
  <si>
    <t xml:space="preserve"> "`Viz polohopis Celkem 930 = 930,000 "_x000d_
 Celkem 930 = 930,000 [A]_x000d_</t>
  </si>
  <si>
    <t>1. Položka obsahuje:
 – přípravu podkladu pro osazení
2. Položka neobsahuje:
 X
3. Způsob měření:
Měří se metr délkový.</t>
  </si>
  <si>
    <t>702901</t>
  </si>
  <si>
    <t>ZASYPÁNÍ KABELOVÉHO ŽLABU VRSTVOU Z PŘESÁTÉHO PÍSKU SVĚTLÉ ŠÍŘKY DO 120 MM</t>
  </si>
  <si>
    <t>dodávka materiálu a tvorba pískového lože pro kabely</t>
  </si>
  <si>
    <t>Silnoproud</t>
  </si>
  <si>
    <t>741413</t>
  </si>
  <si>
    <t>ZÁSUVKA/PŘÍVODKA PRŮMYSLOVÁ, KRYTÍ IP 44 400 V, DO 63 A</t>
  </si>
  <si>
    <t>Dodávka a montáž příslušných přístrojů do rozvaděčů</t>
  </si>
  <si>
    <t xml:space="preserve"> "`Viz schéma Celkem 1 = 1,000 "_x000d_
 Celkem 1 = 1,000 [A]_x000d_</t>
  </si>
  <si>
    <t>1. Položka obsahuje:
 – kompletní přístroj v krytu vč. příslušenství
2. Položka neobsahuje:
 X
3. Způsob měření:
Udává se počet kusů kompletní konstrukce nebo práce.</t>
  </si>
  <si>
    <t>Dodávka a montáž zemnícího pásku FeZn 30/4 a kulatiny FeZn 8</t>
  </si>
  <si>
    <t xml:space="preserve"> "`Viz polohopis Celkem 110 = 110,000 "_x000d_
 Celkem 110 = 110,000 [A]_x000d_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</si>
  <si>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</si>
  <si>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741C01</t>
  </si>
  <si>
    <t>EKVIPOTENCIÁLNÍ PŘÍPOJNICE</t>
  </si>
  <si>
    <t>Dodávka a montáž, součást HZB/MET</t>
  </si>
  <si>
    <t>741C07</t>
  </si>
  <si>
    <t>VYVEDENÍ UZEMŇOVACÍCH VODIČŮ NA POVRCH/KONSTRUKCI</t>
  </si>
  <si>
    <t>Ukončení uzemnění v rozvaděčích a na stožárech</t>
  </si>
  <si>
    <t xml:space="preserve"> "`Viz polohopis  a technická zpráva Celkem 5 = 5,000 "_x000d_
 Celkem 5 = 5,000 [A]_x000d_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</si>
  <si>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</si>
  <si>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Dodávka a montáž kabelu</t>
  </si>
  <si>
    <t xml:space="preserve"> "`Viz schéma a tabulka kabelů Celkem 45 = 45,000 "_x000d_
 Celkem 45 = 45,000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</si>
  <si>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</si>
  <si>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 xml:space="preserve"> "`Viz schéma a tabulka kabelů Celkem 25 = 25,000 "_x000d_
 Celkem 25 = 25,000 [A]_x000d_</t>
  </si>
  <si>
    <t>742H22</t>
  </si>
  <si>
    <t>KABEL NN ČTYŘ- A PĚTIŽÍLOVÝ AL S PLASTOVOU IZOLACÍ OD 4 DO 16 MM2</t>
  </si>
  <si>
    <t xml:space="preserve"> "`Viz schéma a tabulka kabelů Celkem 270 = 270,000 "_x000d_
 Celkem 270 = 270,000 [A]_x000d_</t>
  </si>
  <si>
    <t>742H24</t>
  </si>
  <si>
    <t>KABEL NN ČTYŘ- A PĚTIŽÍLOVÝ AL S PLASTOVOU IZOLACÍ OD 70 DO 120 MM2</t>
  </si>
  <si>
    <t xml:space="preserve"> "`Viz schéma a tabulka kabelů Celkem 890 = 890,000 "_x000d_
 Celkem 890 = 890,000 [A]_x000d_</t>
  </si>
  <si>
    <t>Zakončení kabelu, rozdělení žil, zapojení jednotlivích žil na svorky</t>
  </si>
  <si>
    <t xml:space="preserve"> "`Viz schéma Celkem 5 = 5,000 "_x000d_
 Celkem 5 = 5,000 [A]_x000d_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</si>
  <si>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</si>
  <si>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 "`Viz schéma Celkem 14 = 14,000 "_x000d_
 Celkem 14 = 14,000 [A]_x000d_</t>
  </si>
  <si>
    <t>742L14</t>
  </si>
  <si>
    <t>UKONČENÍ DVOU AŽ PĚTIŽÍLOVÉHO KABELU V ROZVADĚČI NEBO NA PŘÍSTROJI OD 70 DO 120 MM2</t>
  </si>
  <si>
    <t xml:space="preserve"> "`Viz schéma Celkem 2 = 2,000 "_x000d_
 Celkem 2 = 2,000 [A]_x000d_</t>
  </si>
  <si>
    <t>742L21</t>
  </si>
  <si>
    <t>UKONČENÍ DVOU AŽ PĚTIŽÍLOVÉHO KABELU KABELOVOU SPOJKOU DO 2,5 MM2</t>
  </si>
  <si>
    <t>Zakončení kabelů, rozdělení žil, dodávka a montáž spojky</t>
  </si>
  <si>
    <t>742P13</t>
  </si>
  <si>
    <t>ZATAŽENÍ KABELU DO CHRÁNIČKY - KABEL DO 4 KG/M</t>
  </si>
  <si>
    <t>Montáž kabelů do chrániček</t>
  </si>
  <si>
    <t>1. Položka obsahuje:
 – montáž kabelu o váze do 4 kg/m do chráničky/ kolektoru
2. Položka neobsahuje:
 X
3. Způsob měření:
Měří se metr délkový.</t>
  </si>
  <si>
    <t>743F21</t>
  </si>
  <si>
    <t>SKŘÍŇ ELEKTROMĚROVÁ V KOMPAKTNÍM PILÍŘI PRO PŘÍMÉ MĚŘENÍ DO 80 A JEDNOSAZBOVÉ VČETNĚ VÝSTROJE</t>
  </si>
  <si>
    <t>Dodávka a montáž příslušného rozvaděče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</si>
  <si>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</si>
  <si>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744211</t>
  </si>
  <si>
    <t>KABELOVÁ SKŘÍŇ VENKOVNÍ PRÁZDNÁ PLASTOVÁ V KOMPAKTNÍM PILÍŘI, MIN. IP 44, DO 530 X 800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</si>
  <si>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</si>
  <si>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</si>
  <si>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</si>
  <si>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</si>
  <si>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744612</t>
  </si>
  <si>
    <t>JISTIČ JEDNOPÓLOVÝ (10 KA) OD 4 DO 10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</si>
  <si>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</si>
  <si>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744632</t>
  </si>
  <si>
    <t>JISTIČ TŘÍPÓLOVÝ (10 KA) OD 4 DO 10 A</t>
  </si>
  <si>
    <t>744633</t>
  </si>
  <si>
    <t>JISTIČ TŘÍPÓLOVÝ (10 KA) OD 13 DO 20 A</t>
  </si>
  <si>
    <t xml:space="preserve"> "`Viz schéma Celkem 4 = 4,000 "_x000d_
 Celkem 4 = 4,000 [A]_x000d_</t>
  </si>
  <si>
    <t>744634</t>
  </si>
  <si>
    <t>JISTIČ TŘÍPÓLOVÝ (10 KA) OD 25 DO 40 A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</si>
  <si>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</si>
  <si>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</si>
  <si>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</si>
  <si>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</si>
  <si>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</si>
  <si>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</si>
  <si>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</si>
  <si>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</si>
  <si>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744J41</t>
  </si>
  <si>
    <t>SILOVÝ KOMPLETNÍ PŘEPÍNAČ 1-0-1 TŘÍ-ČTYŘPÓLOVÝ DO 32 A</t>
  </si>
  <si>
    <t>744K21</t>
  </si>
  <si>
    <t>STYKAČ ČTYŘPÓLOVÝ DO 25 A</t>
  </si>
  <si>
    <t>744O14</t>
  </si>
  <si>
    <t>ELEKTROMĚR</t>
  </si>
  <si>
    <t>744P02</t>
  </si>
  <si>
    <t>SPÍNACÍ HODINY S ČIDLEM</t>
  </si>
  <si>
    <t>744Q12</t>
  </si>
  <si>
    <t>SVODIČ PŘEPĚTÍ TYP 1 (TŘÍDA B) 3-4 PÓLOVÝ</t>
  </si>
  <si>
    <t>744Q22</t>
  </si>
  <si>
    <t>SVODIČ PŘEPĚTÍ TYP 1+2 (TŘÍDA B+C) 3-4 PÓLOVÝ</t>
  </si>
  <si>
    <t>744R11</t>
  </si>
  <si>
    <t>SVORKA DO 2,5 MM2</t>
  </si>
  <si>
    <t xml:space="preserve"> "`Viz schéma Celkem 9 = 9,000 "_x000d_
 Celkem 9 = 9,000 [A]_x000d_</t>
  </si>
  <si>
    <t>744R12</t>
  </si>
  <si>
    <t>SVORKA OD 4 DO 16 MM2</t>
  </si>
  <si>
    <t>744R13</t>
  </si>
  <si>
    <t>SVORKA OD 25 DO 50 MM2</t>
  </si>
  <si>
    <t xml:space="preserve"> "`Viz schéma Celkem 12 = 12,000 "_x000d_
 Celkem 12 = 12,000 [A]_x000d_</t>
  </si>
  <si>
    <t>744R14</t>
  </si>
  <si>
    <t>SVORKA OD 70 DO 120 MM2</t>
  </si>
  <si>
    <t xml:space="preserve"> "`Viz schéma Celkem 8 = 8,000 "_x000d_
 Celkem 8 = 8,000 [A]_x000d_</t>
  </si>
  <si>
    <t>747213</t>
  </si>
  <si>
    <t>CELKOVÁ PROHLÍDKA, ZKOUŠENÍ, MĚŘENÍ A VYHOTOVENÍ VÝCHOZÍ REVIZNÍ ZPRÁVY, PRO OBJEM IN PŘES 500 DO 1000 TIS. KČ</t>
  </si>
  <si>
    <t>Provedení revize zařízení vč. předepsaných zkoušek, vydání revizní zprávy</t>
  </si>
  <si>
    <t xml:space="preserve"> "`Viz technická zpráva Celkem 1 = 1,000 "_x000d_
 Celkem 1 = 1,000 [A]_x000d_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</si>
  <si>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</si>
  <si>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</si>
  <si>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</si>
  <si>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</si>
  <si>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</si>
  <si>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</si>
  <si>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</si>
  <si>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</t>
  </si>
  <si>
    <t xml:space="preserve"> "`Viz Technická zpráva Celkem 100 = 100,000 "_x000d_
 Celkem 100 = 100,000 [A]_x000d_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</si>
  <si>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</si>
  <si>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75IFC1</t>
  </si>
  <si>
    <t>KABELOVÝ ZÁVĚR DO 20 ŽIL</t>
  </si>
  <si>
    <t>Dodávka HZB/MET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</si>
  <si>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</si>
  <si>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75IFCX</t>
  </si>
  <si>
    <t>KABELOVÝ ZÁVĚR - MONTÁŽ</t>
  </si>
  <si>
    <t>Montáž HZB/MET</t>
  </si>
  <si>
    <t xml:space="preserve"> "`Viz schémata Celkem 1 = 1,000 "_x000d_
 Celkem 1 = 1,000 [A]_x000d_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</si>
  <si>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</si>
  <si>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Dokumentace skutečného provedení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</si>
  <si>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</si>
  <si>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</si>
  <si>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</si>
  <si>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</si>
  <si>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 xml:space="preserve"> "` ``v předepsaném rozsahu a počtu dle VTP a ZTP  "_x000d_
 Celkem 1 = 1,000 [A]_x000d_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</si>
  <si>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</si>
  <si>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</si>
  <si>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</si>
  <si>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</si>
  <si>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</si>
  <si>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</si>
  <si>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</si>
  <si>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</si>
  <si>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VO.B31.R</t>
  </si>
  <si>
    <t>Osvědčení o shodě notifikovanou osobou v realizaci</t>
  </si>
  <si>
    <t>VO.B33.R</t>
  </si>
  <si>
    <t>Osvědčení o bezpečností před uvedením do provozu</t>
  </si>
  <si>
    <t>VSEB004</t>
  </si>
  <si>
    <t>Exkurze pro studenty</t>
  </si>
  <si>
    <t xml:space="preserve"> "v předepsaném rozsahu a počtu dle VTP a ZTP "_x000d_
 Celkem 1 = 1,000 [B]_x000d_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</si>
  <si>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</si>
  <si>
    <t>SO 90-90</t>
  </si>
  <si>
    <t>R015112</t>
  </si>
  <si>
    <t xml:space="preserve">POPLATKY ZA LIKVIDACŮ ODPADŮ NEKONTAMINOVANÝCH - 17 05 04  VYTĚŽENÉ ZEMINY A HORNINY -  II. TŘÍDA TĚŽITELNOSTI VČETNĚ DOPRAVY</t>
  </si>
  <si>
    <t>OPD+d</t>
  </si>
  <si>
    <t>popis položky</t>
  </si>
  <si>
    <t xml:space="preserve"> "`výkaz výměr "_x000d_
 Celkem 20 = 20,000 [A]_x000d_</t>
  </si>
  <si>
    <t>Technická specifikace</t>
  </si>
  <si>
    <t xml:space="preserve">POPLATKY ZA LIKVIDACŮ ODPADŮ NEKONTAMINOVANÝCH - 17 01 01  BETON Z DEMOLIC OBJEKTŮ, ZÁKLADŮ TV VČETNĚ DOPRAVY</t>
  </si>
  <si>
    <t>R015160</t>
  </si>
  <si>
    <t xml:space="preserve">POPLATKY ZA LIKVIDACŮ ODPADŮ NEKONTAMINOVANÝCH - 02 01 03  SMÝCENÉ STROMY A KEŘE VČETNĚ DOPRAVY</t>
  </si>
  <si>
    <t>R015240</t>
  </si>
  <si>
    <t xml:space="preserve">POPLATKY ZA LIKVIDACŮ ODPADŮ NEKONTAMINOVANÝCH - 20 03 99  ODPAD PODOBNÝ KOMUNÁLNÍMU ODPADU VČETNĚ DOPRAVY</t>
  </si>
  <si>
    <t>R015310</t>
  </si>
  <si>
    <t xml:space="preserve">POPLATKY ZA LIKVIDACŮ ODPADŮ NEKONTAMINOVANÝCH - 16 02 14  ELEKTROŠROT (VYŘAZENÁ EL. ZAŘÍZENÍ A PŘÍSTR. - AL, CU A VZ. KOVY) VČETNĚ DOPRAVY</t>
  </si>
  <si>
    <t>R015621</t>
  </si>
  <si>
    <t>POPLATKY ZA LIKVIDACŮ ODPADŮ NEBEZPEČNÝCH - KABELY S PLASTOVOU IZOLACÍ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</si>
</sst>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C10+C12+C14+C16+C18</f>
        <v>0</v>
      </c>
    </row>
    <row r="7">
      <c r="B7" s="7" t="s">
        <v>5</v>
      </c>
      <c r="C7" s="8">
        <f>E10+E12+E14+E16+E18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31-01-31'!M8</f>
        <v>0</v>
      </c>
      <c r="D11" s="11">
        <f>SUMIFS('PS 31-01-31'!O:O,'PS 31-01-31'!A:A,"P")</f>
        <v>0</v>
      </c>
      <c r="E11" s="11">
        <f>C11+D11</f>
        <v>0</v>
      </c>
      <c r="F11" s="12">
        <f>'PS 31-01-31'!T7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31-14-01'!M8</f>
        <v>0</v>
      </c>
      <c r="D13" s="11">
        <f>SUMIFS('SO 31-14-01'!O:O,'SO 31-14-01'!A:A,"P")</f>
        <v>0</v>
      </c>
      <c r="E13" s="11">
        <f>C13+D13</f>
        <v>0</v>
      </c>
      <c r="F13" s="12">
        <f>'SO 31-14-01'!T7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31-86-01'!M8</f>
        <v>0</v>
      </c>
      <c r="D15" s="11">
        <f>SUMIFS('SO 31-86-01'!O:O,'SO 31-86-01'!A:A,"P")</f>
        <v>0</v>
      </c>
      <c r="E15" s="11">
        <f>C15+D15</f>
        <v>0</v>
      </c>
      <c r="F15" s="12">
        <f>'SO 31-86-01'!T7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98-98'!M8</f>
        <v>0</v>
      </c>
      <c r="D17" s="11">
        <f>SUMIFS('SO 98-98'!O:O,'SO 98-98'!A:A,"P")</f>
        <v>0</v>
      </c>
      <c r="E17" s="11">
        <f>C17+D17</f>
        <v>0</v>
      </c>
      <c r="F17" s="12">
        <f>'SO 98-98'!T7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'SO 90-90'!M8</f>
        <v>0</v>
      </c>
      <c r="D19" s="11">
        <f>SUMIFS('SO 90-90'!O:O,'SO 90-90'!A:A,"P")</f>
        <v>0</v>
      </c>
      <c r="E19" s="11">
        <f>C19+D19</f>
        <v>0</v>
      </c>
      <c r="F19" s="12">
        <f>'SO 90-90'!T7</f>
        <v>0</v>
      </c>
    </row>
    <row r="20">
      <c r="A20" s="13"/>
      <c r="B20" s="13"/>
      <c r="C20" s="14"/>
      <c r="D20" s="14"/>
      <c r="E20" s="14"/>
      <c r="F20" s="15"/>
    </row>
  </sheetData>
  <sheetProtection sheet="1" objects="1" scenarios="1" spinCount="100000" saltValue="edjvNwlo7tZLQGnKx7v1yrPxcbTUgfU83Ce3rUzxHGVWyFw5V2dvceaTqLarN3xyxajkOHlTgT5hUaAOAWOZkw==" hashValue="lp9MCSAMIUqv/jJY8DyS03n61UdOqRaHWAChlTMCqzl/ZORXJZfIIfIjeEPvDhpmGr5zyNEvjbkOhQCluLgZNg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COUNTIFS(L8:L475,"=0",A8:A475,"P")+COUNTIFS(L8:L475,"",A8:A475,"P")+SUM(Q8:Q475)</f>
        <v>0</v>
      </c>
    </row>
    <row r="8">
      <c r="A8" s="1" t="s">
        <v>52</v>
      </c>
      <c r="C8" s="22" t="s">
        <v>53</v>
      </c>
      <c r="E8" s="23" t="s">
        <v>15</v>
      </c>
      <c r="L8" s="24">
        <f>L9+L42+L227+L376+L417+L454</f>
        <v>0</v>
      </c>
      <c r="M8" s="24">
        <f>M9+M42+M227+M376+M417+M454</f>
        <v>0</v>
      </c>
      <c r="N8" s="25"/>
    </row>
    <row r="9">
      <c r="A9" s="1" t="s">
        <v>54</v>
      </c>
      <c r="C9" s="22" t="s">
        <v>55</v>
      </c>
      <c r="E9" s="23" t="s">
        <v>56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57</v>
      </c>
      <c r="B10" s="1">
        <v>1</v>
      </c>
      <c r="C10" s="26" t="s">
        <v>58</v>
      </c>
      <c r="D10" t="s">
        <v>59</v>
      </c>
      <c r="E10" s="27" t="s">
        <v>60</v>
      </c>
      <c r="F10" s="28" t="s">
        <v>61</v>
      </c>
      <c r="G10" s="29">
        <v>1523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60</v>
      </c>
    </row>
    <row r="12">
      <c r="A12" s="1" t="s">
        <v>64</v>
      </c>
    </row>
    <row r="13">
      <c r="A13" s="1" t="s">
        <v>65</v>
      </c>
      <c r="E13" s="27" t="s">
        <v>59</v>
      </c>
    </row>
    <row r="14">
      <c r="A14" s="1" t="s">
        <v>57</v>
      </c>
      <c r="B14" s="1">
        <v>2</v>
      </c>
      <c r="C14" s="26" t="s">
        <v>66</v>
      </c>
      <c r="D14" t="s">
        <v>59</v>
      </c>
      <c r="E14" s="27" t="s">
        <v>67</v>
      </c>
      <c r="F14" s="28" t="s">
        <v>68</v>
      </c>
      <c r="G14" s="29">
        <v>4.5999999999999996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63</v>
      </c>
      <c r="E15" s="27" t="s">
        <v>67</v>
      </c>
    </row>
    <row r="16">
      <c r="A16" s="1" t="s">
        <v>64</v>
      </c>
    </row>
    <row r="17">
      <c r="A17" s="1" t="s">
        <v>65</v>
      </c>
      <c r="E17" s="27" t="s">
        <v>59</v>
      </c>
    </row>
    <row r="18">
      <c r="A18" s="1" t="s">
        <v>57</v>
      </c>
      <c r="B18" s="1">
        <v>3</v>
      </c>
      <c r="C18" s="26" t="s">
        <v>69</v>
      </c>
      <c r="D18" t="s">
        <v>59</v>
      </c>
      <c r="E18" s="27" t="s">
        <v>70</v>
      </c>
      <c r="F18" s="28" t="s">
        <v>68</v>
      </c>
      <c r="G18" s="29">
        <v>169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63</v>
      </c>
      <c r="E19" s="27" t="s">
        <v>70</v>
      </c>
    </row>
    <row r="20">
      <c r="A20" s="1" t="s">
        <v>64</v>
      </c>
    </row>
    <row r="21">
      <c r="A21" s="1" t="s">
        <v>65</v>
      </c>
      <c r="E21" s="27" t="s">
        <v>59</v>
      </c>
    </row>
    <row r="22">
      <c r="A22" s="1" t="s">
        <v>57</v>
      </c>
      <c r="B22" s="1">
        <v>4</v>
      </c>
      <c r="C22" s="26" t="s">
        <v>71</v>
      </c>
      <c r="D22" t="s">
        <v>59</v>
      </c>
      <c r="E22" s="27" t="s">
        <v>72</v>
      </c>
      <c r="F22" s="28" t="s">
        <v>68</v>
      </c>
      <c r="G22" s="29">
        <v>1491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63</v>
      </c>
      <c r="E23" s="27" t="s">
        <v>72</v>
      </c>
    </row>
    <row r="24">
      <c r="A24" s="1" t="s">
        <v>64</v>
      </c>
    </row>
    <row r="25">
      <c r="A25" s="1" t="s">
        <v>65</v>
      </c>
      <c r="E25" s="27" t="s">
        <v>59</v>
      </c>
    </row>
    <row r="26">
      <c r="A26" s="1" t="s">
        <v>57</v>
      </c>
      <c r="B26" s="1">
        <v>5</v>
      </c>
      <c r="C26" s="26" t="s">
        <v>73</v>
      </c>
      <c r="D26" t="s">
        <v>59</v>
      </c>
      <c r="E26" s="27" t="s">
        <v>74</v>
      </c>
      <c r="F26" s="28" t="s">
        <v>75</v>
      </c>
      <c r="G26" s="29">
        <v>72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63</v>
      </c>
      <c r="E27" s="27" t="s">
        <v>74</v>
      </c>
    </row>
    <row r="28">
      <c r="A28" s="1" t="s">
        <v>64</v>
      </c>
    </row>
    <row r="29">
      <c r="A29" s="1" t="s">
        <v>65</v>
      </c>
      <c r="E29" s="27" t="s">
        <v>59</v>
      </c>
    </row>
    <row r="30">
      <c r="A30" s="1" t="s">
        <v>57</v>
      </c>
      <c r="B30" s="1">
        <v>6</v>
      </c>
      <c r="C30" s="26" t="s">
        <v>76</v>
      </c>
      <c r="D30" t="s">
        <v>59</v>
      </c>
      <c r="E30" s="27" t="s">
        <v>77</v>
      </c>
      <c r="F30" s="28" t="s">
        <v>68</v>
      </c>
      <c r="G30" s="29">
        <v>1660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63</v>
      </c>
      <c r="E31" s="27" t="s">
        <v>77</v>
      </c>
    </row>
    <row r="32">
      <c r="A32" s="1" t="s">
        <v>64</v>
      </c>
    </row>
    <row r="33">
      <c r="A33" s="1" t="s">
        <v>65</v>
      </c>
      <c r="E33" s="27" t="s">
        <v>59</v>
      </c>
    </row>
    <row r="34">
      <c r="A34" s="1" t="s">
        <v>57</v>
      </c>
      <c r="B34" s="1">
        <v>7</v>
      </c>
      <c r="C34" s="26" t="s">
        <v>78</v>
      </c>
      <c r="D34" t="s">
        <v>59</v>
      </c>
      <c r="E34" s="27" t="s">
        <v>79</v>
      </c>
      <c r="F34" s="28" t="s">
        <v>61</v>
      </c>
      <c r="G34" s="29">
        <v>4948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63</v>
      </c>
      <c r="E35" s="27" t="s">
        <v>79</v>
      </c>
    </row>
    <row r="36">
      <c r="A36" s="1" t="s">
        <v>64</v>
      </c>
    </row>
    <row r="37">
      <c r="A37" s="1" t="s">
        <v>65</v>
      </c>
      <c r="E37" s="27" t="s">
        <v>59</v>
      </c>
    </row>
    <row r="38">
      <c r="A38" s="1" t="s">
        <v>57</v>
      </c>
      <c r="B38" s="1">
        <v>8</v>
      </c>
      <c r="C38" s="26" t="s">
        <v>80</v>
      </c>
      <c r="D38" t="s">
        <v>59</v>
      </c>
      <c r="E38" s="27" t="s">
        <v>81</v>
      </c>
      <c r="F38" s="28" t="s">
        <v>61</v>
      </c>
      <c r="G38" s="29">
        <v>23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63</v>
      </c>
      <c r="E39" s="27" t="s">
        <v>81</v>
      </c>
    </row>
    <row r="40">
      <c r="A40" s="1" t="s">
        <v>64</v>
      </c>
    </row>
    <row r="41">
      <c r="A41" s="1" t="s">
        <v>65</v>
      </c>
      <c r="E41" s="27" t="s">
        <v>59</v>
      </c>
    </row>
    <row r="42">
      <c r="A42" s="1" t="s">
        <v>54</v>
      </c>
      <c r="C42" s="22" t="s">
        <v>82</v>
      </c>
      <c r="E42" s="23" t="s">
        <v>83</v>
      </c>
      <c r="L42" s="24">
        <f>SUMIFS(L43:L226,A43:A226,"P")</f>
        <v>0</v>
      </c>
      <c r="M42" s="24">
        <f>SUMIFS(M43:M226,A43:A226,"P")</f>
        <v>0</v>
      </c>
      <c r="N42" s="25"/>
    </row>
    <row r="43">
      <c r="A43" s="1" t="s">
        <v>57</v>
      </c>
      <c r="B43" s="1">
        <v>9</v>
      </c>
      <c r="C43" s="26" t="s">
        <v>84</v>
      </c>
      <c r="D43" t="s">
        <v>59</v>
      </c>
      <c r="E43" s="27" t="s">
        <v>85</v>
      </c>
      <c r="F43" s="28" t="s">
        <v>86</v>
      </c>
      <c r="G43" s="29">
        <v>160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63</v>
      </c>
      <c r="E44" s="27" t="s">
        <v>85</v>
      </c>
    </row>
    <row r="45">
      <c r="A45" s="1" t="s">
        <v>64</v>
      </c>
    </row>
    <row r="46">
      <c r="A46" s="1" t="s">
        <v>65</v>
      </c>
      <c r="E46" s="27" t="s">
        <v>59</v>
      </c>
    </row>
    <row r="47">
      <c r="A47" s="1" t="s">
        <v>57</v>
      </c>
      <c r="B47" s="1">
        <v>10</v>
      </c>
      <c r="C47" s="26" t="s">
        <v>87</v>
      </c>
      <c r="D47" t="s">
        <v>59</v>
      </c>
      <c r="E47" s="27" t="s">
        <v>88</v>
      </c>
      <c r="F47" s="28" t="s">
        <v>75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63</v>
      </c>
      <c r="E48" s="27" t="s">
        <v>88</v>
      </c>
    </row>
    <row r="49">
      <c r="A49" s="1" t="s">
        <v>64</v>
      </c>
    </row>
    <row r="50">
      <c r="A50" s="1" t="s">
        <v>65</v>
      </c>
      <c r="E50" s="27" t="s">
        <v>59</v>
      </c>
    </row>
    <row r="51">
      <c r="A51" s="1" t="s">
        <v>57</v>
      </c>
      <c r="B51" s="1">
        <v>11</v>
      </c>
      <c r="C51" s="26" t="s">
        <v>89</v>
      </c>
      <c r="D51" t="s">
        <v>59</v>
      </c>
      <c r="E51" s="27" t="s">
        <v>90</v>
      </c>
      <c r="F51" s="28" t="s">
        <v>75</v>
      </c>
      <c r="G51" s="29">
        <v>305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63</v>
      </c>
      <c r="E52" s="27" t="s">
        <v>90</v>
      </c>
    </row>
    <row r="53">
      <c r="A53" s="1" t="s">
        <v>64</v>
      </c>
    </row>
    <row r="54">
      <c r="A54" s="1" t="s">
        <v>65</v>
      </c>
      <c r="E54" s="27" t="s">
        <v>59</v>
      </c>
    </row>
    <row r="55">
      <c r="A55" s="1" t="s">
        <v>57</v>
      </c>
      <c r="B55" s="1">
        <v>12</v>
      </c>
      <c r="C55" s="26" t="s">
        <v>91</v>
      </c>
      <c r="D55" t="s">
        <v>59</v>
      </c>
      <c r="E55" s="27" t="s">
        <v>92</v>
      </c>
      <c r="F55" s="28" t="s">
        <v>75</v>
      </c>
      <c r="G55" s="29">
        <v>4601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63</v>
      </c>
      <c r="E56" s="27" t="s">
        <v>92</v>
      </c>
    </row>
    <row r="57">
      <c r="A57" s="1" t="s">
        <v>64</v>
      </c>
    </row>
    <row r="58">
      <c r="A58" s="1" t="s">
        <v>65</v>
      </c>
      <c r="E58" s="27" t="s">
        <v>59</v>
      </c>
    </row>
    <row r="59" ht="25.5">
      <c r="A59" s="1" t="s">
        <v>57</v>
      </c>
      <c r="B59" s="1">
        <v>13</v>
      </c>
      <c r="C59" s="26" t="s">
        <v>93</v>
      </c>
      <c r="D59" t="s">
        <v>59</v>
      </c>
      <c r="E59" s="27" t="s">
        <v>94</v>
      </c>
      <c r="F59" s="28" t="s">
        <v>86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62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63</v>
      </c>
      <c r="E60" s="27" t="s">
        <v>94</v>
      </c>
    </row>
    <row r="61">
      <c r="A61" s="1" t="s">
        <v>64</v>
      </c>
    </row>
    <row r="62">
      <c r="A62" s="1" t="s">
        <v>65</v>
      </c>
      <c r="E62" s="27" t="s">
        <v>59</v>
      </c>
    </row>
    <row r="63">
      <c r="A63" s="1" t="s">
        <v>57</v>
      </c>
      <c r="B63" s="1">
        <v>14</v>
      </c>
      <c r="C63" s="26" t="s">
        <v>95</v>
      </c>
      <c r="D63" t="s">
        <v>59</v>
      </c>
      <c r="E63" s="27" t="s">
        <v>96</v>
      </c>
      <c r="F63" s="28" t="s">
        <v>86</v>
      </c>
      <c r="G63" s="29">
        <v>40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63</v>
      </c>
      <c r="E64" s="27" t="s">
        <v>96</v>
      </c>
    </row>
    <row r="65">
      <c r="A65" s="1" t="s">
        <v>64</v>
      </c>
    </row>
    <row r="66">
      <c r="A66" s="1" t="s">
        <v>65</v>
      </c>
      <c r="E66" s="27" t="s">
        <v>59</v>
      </c>
    </row>
    <row r="67" ht="25.5">
      <c r="A67" s="1" t="s">
        <v>57</v>
      </c>
      <c r="B67" s="1">
        <v>15</v>
      </c>
      <c r="C67" s="26" t="s">
        <v>97</v>
      </c>
      <c r="D67" t="s">
        <v>59</v>
      </c>
      <c r="E67" s="27" t="s">
        <v>98</v>
      </c>
      <c r="F67" s="28" t="s">
        <v>86</v>
      </c>
      <c r="G67" s="29">
        <v>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62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63</v>
      </c>
      <c r="E68" s="27" t="s">
        <v>98</v>
      </c>
    </row>
    <row r="69">
      <c r="A69" s="1" t="s">
        <v>64</v>
      </c>
    </row>
    <row r="70">
      <c r="A70" s="1" t="s">
        <v>65</v>
      </c>
      <c r="E70" s="27" t="s">
        <v>59</v>
      </c>
    </row>
    <row r="71" ht="25.5">
      <c r="A71" s="1" t="s">
        <v>57</v>
      </c>
      <c r="B71" s="1">
        <v>16</v>
      </c>
      <c r="C71" s="26" t="s">
        <v>99</v>
      </c>
      <c r="D71" t="s">
        <v>59</v>
      </c>
      <c r="E71" s="27" t="s">
        <v>100</v>
      </c>
      <c r="F71" s="28" t="s">
        <v>101</v>
      </c>
      <c r="G71" s="29">
        <v>80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62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63</v>
      </c>
      <c r="E72" s="27" t="s">
        <v>100</v>
      </c>
    </row>
    <row r="73">
      <c r="A73" s="1" t="s">
        <v>64</v>
      </c>
    </row>
    <row r="74">
      <c r="A74" s="1" t="s">
        <v>65</v>
      </c>
      <c r="E74" s="27" t="s">
        <v>59</v>
      </c>
    </row>
    <row r="75">
      <c r="A75" s="1" t="s">
        <v>57</v>
      </c>
      <c r="B75" s="1">
        <v>17</v>
      </c>
      <c r="C75" s="26" t="s">
        <v>102</v>
      </c>
      <c r="D75" t="s">
        <v>59</v>
      </c>
      <c r="E75" s="27" t="s">
        <v>103</v>
      </c>
      <c r="F75" s="28" t="s">
        <v>75</v>
      </c>
      <c r="G75" s="29">
        <v>50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63</v>
      </c>
      <c r="E76" s="27" t="s">
        <v>103</v>
      </c>
    </row>
    <row r="77">
      <c r="A77" s="1" t="s">
        <v>64</v>
      </c>
    </row>
    <row r="78">
      <c r="A78" s="1" t="s">
        <v>65</v>
      </c>
      <c r="E78" s="27" t="s">
        <v>59</v>
      </c>
    </row>
    <row r="79">
      <c r="A79" s="1" t="s">
        <v>57</v>
      </c>
      <c r="B79" s="1">
        <v>18</v>
      </c>
      <c r="C79" s="26" t="s">
        <v>104</v>
      </c>
      <c r="D79" t="s">
        <v>59</v>
      </c>
      <c r="E79" s="27" t="s">
        <v>105</v>
      </c>
      <c r="F79" s="28" t="s">
        <v>75</v>
      </c>
      <c r="G79" s="29">
        <v>22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63</v>
      </c>
      <c r="E80" s="27" t="s">
        <v>105</v>
      </c>
    </row>
    <row r="81">
      <c r="A81" s="1" t="s">
        <v>64</v>
      </c>
    </row>
    <row r="82">
      <c r="A82" s="1" t="s">
        <v>65</v>
      </c>
      <c r="E82" s="27" t="s">
        <v>59</v>
      </c>
    </row>
    <row r="83">
      <c r="A83" s="1" t="s">
        <v>57</v>
      </c>
      <c r="B83" s="1">
        <v>19</v>
      </c>
      <c r="C83" s="26" t="s">
        <v>106</v>
      </c>
      <c r="D83" t="s">
        <v>59</v>
      </c>
      <c r="E83" s="27" t="s">
        <v>107</v>
      </c>
      <c r="F83" s="28" t="s">
        <v>75</v>
      </c>
      <c r="G83" s="29">
        <v>71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63</v>
      </c>
      <c r="E84" s="27" t="s">
        <v>107</v>
      </c>
    </row>
    <row r="85">
      <c r="A85" s="1" t="s">
        <v>64</v>
      </c>
    </row>
    <row r="86">
      <c r="A86" s="1" t="s">
        <v>65</v>
      </c>
      <c r="E86" s="27" t="s">
        <v>59</v>
      </c>
    </row>
    <row r="87" ht="25.5">
      <c r="A87" s="1" t="s">
        <v>57</v>
      </c>
      <c r="B87" s="1">
        <v>20</v>
      </c>
      <c r="C87" s="26" t="s">
        <v>108</v>
      </c>
      <c r="D87" t="s">
        <v>59</v>
      </c>
      <c r="E87" s="27" t="s">
        <v>109</v>
      </c>
      <c r="F87" s="28" t="s">
        <v>86</v>
      </c>
      <c r="G87" s="29">
        <v>4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62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63</v>
      </c>
      <c r="E88" s="27" t="s">
        <v>109</v>
      </c>
    </row>
    <row r="89">
      <c r="A89" s="1" t="s">
        <v>64</v>
      </c>
    </row>
    <row r="90">
      <c r="A90" s="1" t="s">
        <v>65</v>
      </c>
      <c r="E90" s="27" t="s">
        <v>59</v>
      </c>
    </row>
    <row r="91" ht="25.5">
      <c r="A91" s="1" t="s">
        <v>57</v>
      </c>
      <c r="B91" s="1">
        <v>21</v>
      </c>
      <c r="C91" s="26" t="s">
        <v>110</v>
      </c>
      <c r="D91" t="s">
        <v>59</v>
      </c>
      <c r="E91" s="27" t="s">
        <v>111</v>
      </c>
      <c r="F91" s="28" t="s">
        <v>86</v>
      </c>
      <c r="G91" s="29">
        <v>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62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63</v>
      </c>
      <c r="E92" s="27" t="s">
        <v>111</v>
      </c>
    </row>
    <row r="93">
      <c r="A93" s="1" t="s">
        <v>64</v>
      </c>
    </row>
    <row r="94">
      <c r="A94" s="1" t="s">
        <v>65</v>
      </c>
      <c r="E94" s="27" t="s">
        <v>59</v>
      </c>
    </row>
    <row r="95">
      <c r="A95" s="1" t="s">
        <v>57</v>
      </c>
      <c r="B95" s="1">
        <v>22</v>
      </c>
      <c r="C95" s="26" t="s">
        <v>112</v>
      </c>
      <c r="D95" t="s">
        <v>59</v>
      </c>
      <c r="E95" s="27" t="s">
        <v>113</v>
      </c>
      <c r="F95" s="28" t="s">
        <v>86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63</v>
      </c>
      <c r="E96" s="27" t="s">
        <v>113</v>
      </c>
    </row>
    <row r="97">
      <c r="A97" s="1" t="s">
        <v>64</v>
      </c>
    </row>
    <row r="98">
      <c r="A98" s="1" t="s">
        <v>65</v>
      </c>
      <c r="E98" s="27" t="s">
        <v>59</v>
      </c>
    </row>
    <row r="99">
      <c r="A99" s="1" t="s">
        <v>57</v>
      </c>
      <c r="B99" s="1">
        <v>23</v>
      </c>
      <c r="C99" s="26" t="s">
        <v>114</v>
      </c>
      <c r="D99" t="s">
        <v>59</v>
      </c>
      <c r="E99" s="27" t="s">
        <v>115</v>
      </c>
      <c r="F99" s="28" t="s">
        <v>116</v>
      </c>
      <c r="G99" s="29">
        <v>5.4199999999999999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63</v>
      </c>
      <c r="E100" s="27" t="s">
        <v>115</v>
      </c>
    </row>
    <row r="101">
      <c r="A101" s="1" t="s">
        <v>64</v>
      </c>
    </row>
    <row r="102">
      <c r="A102" s="1" t="s">
        <v>65</v>
      </c>
      <c r="E102" s="27" t="s">
        <v>59</v>
      </c>
    </row>
    <row r="103">
      <c r="A103" s="1" t="s">
        <v>57</v>
      </c>
      <c r="B103" s="1">
        <v>24</v>
      </c>
      <c r="C103" s="26" t="s">
        <v>117</v>
      </c>
      <c r="D103" t="s">
        <v>59</v>
      </c>
      <c r="E103" s="27" t="s">
        <v>118</v>
      </c>
      <c r="F103" s="28" t="s">
        <v>116</v>
      </c>
      <c r="G103" s="29">
        <v>5.4199999999999999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63</v>
      </c>
      <c r="E104" s="27" t="s">
        <v>118</v>
      </c>
    </row>
    <row r="105">
      <c r="A105" s="1" t="s">
        <v>64</v>
      </c>
    </row>
    <row r="106">
      <c r="A106" s="1" t="s">
        <v>65</v>
      </c>
      <c r="E106" s="27" t="s">
        <v>59</v>
      </c>
    </row>
    <row r="107" ht="25.5">
      <c r="A107" s="1" t="s">
        <v>57</v>
      </c>
      <c r="B107" s="1">
        <v>25</v>
      </c>
      <c r="C107" s="26" t="s">
        <v>119</v>
      </c>
      <c r="D107" t="s">
        <v>59</v>
      </c>
      <c r="E107" s="27" t="s">
        <v>120</v>
      </c>
      <c r="F107" s="28" t="s">
        <v>86</v>
      </c>
      <c r="G107" s="29">
        <v>10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63</v>
      </c>
      <c r="E108" s="27" t="s">
        <v>120</v>
      </c>
    </row>
    <row r="109">
      <c r="A109" s="1" t="s">
        <v>64</v>
      </c>
    </row>
    <row r="110">
      <c r="A110" s="1" t="s">
        <v>65</v>
      </c>
      <c r="E110" s="27" t="s">
        <v>59</v>
      </c>
    </row>
    <row r="111">
      <c r="A111" s="1" t="s">
        <v>57</v>
      </c>
      <c r="B111" s="1">
        <v>26</v>
      </c>
      <c r="C111" s="26" t="s">
        <v>121</v>
      </c>
      <c r="D111" t="s">
        <v>59</v>
      </c>
      <c r="E111" s="27" t="s">
        <v>122</v>
      </c>
      <c r="F111" s="28" t="s">
        <v>86</v>
      </c>
      <c r="G111" s="29">
        <v>240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63</v>
      </c>
      <c r="E112" s="27" t="s">
        <v>122</v>
      </c>
    </row>
    <row r="113">
      <c r="A113" s="1" t="s">
        <v>64</v>
      </c>
    </row>
    <row r="114">
      <c r="A114" s="1" t="s">
        <v>65</v>
      </c>
      <c r="E114" s="27" t="s">
        <v>59</v>
      </c>
    </row>
    <row r="115" ht="25.5">
      <c r="A115" s="1" t="s">
        <v>57</v>
      </c>
      <c r="B115" s="1">
        <v>27</v>
      </c>
      <c r="C115" s="26" t="s">
        <v>123</v>
      </c>
      <c r="D115" t="s">
        <v>59</v>
      </c>
      <c r="E115" s="27" t="s">
        <v>124</v>
      </c>
      <c r="F115" s="28" t="s">
        <v>125</v>
      </c>
      <c r="G115" s="29">
        <v>1.5780000000000001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63</v>
      </c>
      <c r="E116" s="27" t="s">
        <v>124</v>
      </c>
    </row>
    <row r="117">
      <c r="A117" s="1" t="s">
        <v>64</v>
      </c>
    </row>
    <row r="118">
      <c r="A118" s="1" t="s">
        <v>65</v>
      </c>
      <c r="E118" s="27" t="s">
        <v>59</v>
      </c>
    </row>
    <row r="119">
      <c r="A119" s="1" t="s">
        <v>57</v>
      </c>
      <c r="B119" s="1">
        <v>28</v>
      </c>
      <c r="C119" s="26" t="s">
        <v>126</v>
      </c>
      <c r="D119" t="s">
        <v>59</v>
      </c>
      <c r="E119" s="27" t="s">
        <v>127</v>
      </c>
      <c r="F119" s="28" t="s">
        <v>128</v>
      </c>
      <c r="G119" s="29">
        <v>0.033000000000000002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62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63</v>
      </c>
      <c r="E120" s="27" t="s">
        <v>127</v>
      </c>
    </row>
    <row r="121">
      <c r="A121" s="1" t="s">
        <v>64</v>
      </c>
    </row>
    <row r="122">
      <c r="A122" s="1" t="s">
        <v>65</v>
      </c>
      <c r="E122" s="27" t="s">
        <v>59</v>
      </c>
    </row>
    <row r="123">
      <c r="A123" s="1" t="s">
        <v>57</v>
      </c>
      <c r="B123" s="1">
        <v>29</v>
      </c>
      <c r="C123" s="26" t="s">
        <v>129</v>
      </c>
      <c r="D123" t="s">
        <v>59</v>
      </c>
      <c r="E123" s="27" t="s">
        <v>130</v>
      </c>
      <c r="F123" s="28" t="s">
        <v>128</v>
      </c>
      <c r="G123" s="29">
        <v>74.040000000000006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63</v>
      </c>
      <c r="E124" s="27" t="s">
        <v>130</v>
      </c>
    </row>
    <row r="125">
      <c r="A125" s="1" t="s">
        <v>64</v>
      </c>
    </row>
    <row r="126">
      <c r="A126" s="1" t="s">
        <v>65</v>
      </c>
      <c r="E126" s="27" t="s">
        <v>59</v>
      </c>
    </row>
    <row r="127">
      <c r="A127" s="1" t="s">
        <v>57</v>
      </c>
      <c r="B127" s="1">
        <v>30</v>
      </c>
      <c r="C127" s="26" t="s">
        <v>131</v>
      </c>
      <c r="D127" t="s">
        <v>59</v>
      </c>
      <c r="E127" s="27" t="s">
        <v>132</v>
      </c>
      <c r="F127" s="28" t="s">
        <v>75</v>
      </c>
      <c r="G127" s="29">
        <v>4947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63</v>
      </c>
      <c r="E128" s="27" t="s">
        <v>132</v>
      </c>
    </row>
    <row r="129">
      <c r="A129" s="1" t="s">
        <v>64</v>
      </c>
    </row>
    <row r="130">
      <c r="A130" s="1" t="s">
        <v>65</v>
      </c>
      <c r="E130" s="27" t="s">
        <v>59</v>
      </c>
    </row>
    <row r="131">
      <c r="A131" s="1" t="s">
        <v>57</v>
      </c>
      <c r="B131" s="1">
        <v>31</v>
      </c>
      <c r="C131" s="26" t="s">
        <v>133</v>
      </c>
      <c r="D131" t="s">
        <v>59</v>
      </c>
      <c r="E131" s="27" t="s">
        <v>134</v>
      </c>
      <c r="F131" s="28" t="s">
        <v>75</v>
      </c>
      <c r="G131" s="29">
        <v>14724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63</v>
      </c>
      <c r="E132" s="27" t="s">
        <v>134</v>
      </c>
    </row>
    <row r="133">
      <c r="A133" s="1" t="s">
        <v>64</v>
      </c>
    </row>
    <row r="134">
      <c r="A134" s="1" t="s">
        <v>65</v>
      </c>
      <c r="E134" s="27" t="s">
        <v>59</v>
      </c>
    </row>
    <row r="135">
      <c r="A135" s="1" t="s">
        <v>57</v>
      </c>
      <c r="B135" s="1">
        <v>32</v>
      </c>
      <c r="C135" s="26" t="s">
        <v>135</v>
      </c>
      <c r="D135" t="s">
        <v>59</v>
      </c>
      <c r="E135" s="27" t="s">
        <v>136</v>
      </c>
      <c r="F135" s="28" t="s">
        <v>75</v>
      </c>
      <c r="G135" s="29">
        <v>14724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63</v>
      </c>
      <c r="E136" s="27" t="s">
        <v>136</v>
      </c>
    </row>
    <row r="137">
      <c r="A137" s="1" t="s">
        <v>64</v>
      </c>
    </row>
    <row r="138">
      <c r="A138" s="1" t="s">
        <v>65</v>
      </c>
      <c r="E138" s="27" t="s">
        <v>59</v>
      </c>
    </row>
    <row r="139">
      <c r="A139" s="1" t="s">
        <v>57</v>
      </c>
      <c r="B139" s="1">
        <v>33</v>
      </c>
      <c r="C139" s="26" t="s">
        <v>137</v>
      </c>
      <c r="D139" t="s">
        <v>59</v>
      </c>
      <c r="E139" s="27" t="s">
        <v>138</v>
      </c>
      <c r="F139" s="28" t="s">
        <v>139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63</v>
      </c>
      <c r="E140" s="27" t="s">
        <v>138</v>
      </c>
    </row>
    <row r="141">
      <c r="A141" s="1" t="s">
        <v>64</v>
      </c>
    </row>
    <row r="142">
      <c r="A142" s="1" t="s">
        <v>65</v>
      </c>
      <c r="E142" s="27" t="s">
        <v>59</v>
      </c>
    </row>
    <row r="143">
      <c r="A143" s="1" t="s">
        <v>57</v>
      </c>
      <c r="B143" s="1">
        <v>34</v>
      </c>
      <c r="C143" s="26" t="s">
        <v>140</v>
      </c>
      <c r="D143" t="s">
        <v>59</v>
      </c>
      <c r="E143" s="27" t="s">
        <v>141</v>
      </c>
      <c r="F143" s="28" t="s">
        <v>75</v>
      </c>
      <c r="G143" s="29">
        <v>14724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63</v>
      </c>
      <c r="E144" s="27" t="s">
        <v>141</v>
      </c>
    </row>
    <row r="145">
      <c r="A145" s="1" t="s">
        <v>64</v>
      </c>
    </row>
    <row r="146">
      <c r="A146" s="1" t="s">
        <v>65</v>
      </c>
      <c r="E146" s="27" t="s">
        <v>59</v>
      </c>
    </row>
    <row r="147">
      <c r="A147" s="1" t="s">
        <v>57</v>
      </c>
      <c r="B147" s="1">
        <v>35</v>
      </c>
      <c r="C147" s="26" t="s">
        <v>142</v>
      </c>
      <c r="D147" t="s">
        <v>59</v>
      </c>
      <c r="E147" s="27" t="s">
        <v>143</v>
      </c>
      <c r="F147" s="28" t="s">
        <v>86</v>
      </c>
      <c r="G147" s="29">
        <v>30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62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63</v>
      </c>
      <c r="E148" s="27" t="s">
        <v>143</v>
      </c>
    </row>
    <row r="149">
      <c r="A149" s="1" t="s">
        <v>64</v>
      </c>
    </row>
    <row r="150">
      <c r="A150" s="1" t="s">
        <v>65</v>
      </c>
      <c r="E150" s="27" t="s">
        <v>59</v>
      </c>
    </row>
    <row r="151">
      <c r="A151" s="1" t="s">
        <v>57</v>
      </c>
      <c r="B151" s="1">
        <v>36</v>
      </c>
      <c r="C151" s="26" t="s">
        <v>144</v>
      </c>
      <c r="D151" t="s">
        <v>59</v>
      </c>
      <c r="E151" s="27" t="s">
        <v>145</v>
      </c>
      <c r="F151" s="28" t="s">
        <v>86</v>
      </c>
      <c r="G151" s="29">
        <v>30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63</v>
      </c>
      <c r="E152" s="27" t="s">
        <v>145</v>
      </c>
    </row>
    <row r="153">
      <c r="A153" s="1" t="s">
        <v>64</v>
      </c>
    </row>
    <row r="154">
      <c r="A154" s="1" t="s">
        <v>65</v>
      </c>
      <c r="E154" s="27" t="s">
        <v>59</v>
      </c>
    </row>
    <row r="155">
      <c r="A155" s="1" t="s">
        <v>57</v>
      </c>
      <c r="B155" s="1">
        <v>37</v>
      </c>
      <c r="C155" s="26" t="s">
        <v>146</v>
      </c>
      <c r="D155" t="s">
        <v>59</v>
      </c>
      <c r="E155" s="27" t="s">
        <v>147</v>
      </c>
      <c r="F155" s="28" t="s">
        <v>86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62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63</v>
      </c>
      <c r="E156" s="27" t="s">
        <v>147</v>
      </c>
    </row>
    <row r="157">
      <c r="A157" s="1" t="s">
        <v>64</v>
      </c>
    </row>
    <row r="158">
      <c r="A158" s="1" t="s">
        <v>65</v>
      </c>
      <c r="E158" s="27" t="s">
        <v>59</v>
      </c>
    </row>
    <row r="159">
      <c r="A159" s="1" t="s">
        <v>57</v>
      </c>
      <c r="B159" s="1">
        <v>38</v>
      </c>
      <c r="C159" s="26" t="s">
        <v>148</v>
      </c>
      <c r="D159" t="s">
        <v>59</v>
      </c>
      <c r="E159" s="27" t="s">
        <v>149</v>
      </c>
      <c r="F159" s="28" t="s">
        <v>86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62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63</v>
      </c>
      <c r="E160" s="27" t="s">
        <v>149</v>
      </c>
    </row>
    <row r="161">
      <c r="A161" s="1" t="s">
        <v>64</v>
      </c>
    </row>
    <row r="162">
      <c r="A162" s="1" t="s">
        <v>65</v>
      </c>
      <c r="E162" s="27" t="s">
        <v>59</v>
      </c>
    </row>
    <row r="163">
      <c r="A163" s="1" t="s">
        <v>57</v>
      </c>
      <c r="B163" s="1">
        <v>39</v>
      </c>
      <c r="C163" s="26" t="s">
        <v>150</v>
      </c>
      <c r="D163" t="s">
        <v>59</v>
      </c>
      <c r="E163" s="27" t="s">
        <v>151</v>
      </c>
      <c r="F163" s="28" t="s">
        <v>86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62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63</v>
      </c>
      <c r="E164" s="27" t="s">
        <v>151</v>
      </c>
    </row>
    <row r="165">
      <c r="A165" s="1" t="s">
        <v>64</v>
      </c>
    </row>
    <row r="166">
      <c r="A166" s="1" t="s">
        <v>65</v>
      </c>
      <c r="E166" s="27" t="s">
        <v>59</v>
      </c>
    </row>
    <row r="167">
      <c r="A167" s="1" t="s">
        <v>57</v>
      </c>
      <c r="B167" s="1">
        <v>40</v>
      </c>
      <c r="C167" s="26" t="s">
        <v>152</v>
      </c>
      <c r="D167" t="s">
        <v>59</v>
      </c>
      <c r="E167" s="27" t="s">
        <v>153</v>
      </c>
      <c r="F167" s="28" t="s">
        <v>86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62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63</v>
      </c>
      <c r="E168" s="27" t="s">
        <v>153</v>
      </c>
    </row>
    <row r="169">
      <c r="A169" s="1" t="s">
        <v>64</v>
      </c>
    </row>
    <row r="170">
      <c r="A170" s="1" t="s">
        <v>65</v>
      </c>
      <c r="E170" s="27" t="s">
        <v>59</v>
      </c>
    </row>
    <row r="171">
      <c r="A171" s="1" t="s">
        <v>57</v>
      </c>
      <c r="B171" s="1">
        <v>41</v>
      </c>
      <c r="C171" s="26" t="s">
        <v>154</v>
      </c>
      <c r="D171" t="s">
        <v>59</v>
      </c>
      <c r="E171" s="27" t="s">
        <v>155</v>
      </c>
      <c r="F171" s="28" t="s">
        <v>86</v>
      </c>
      <c r="G171" s="29">
        <v>6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62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63</v>
      </c>
      <c r="E172" s="27" t="s">
        <v>155</v>
      </c>
    </row>
    <row r="173">
      <c r="A173" s="1" t="s">
        <v>64</v>
      </c>
    </row>
    <row r="174">
      <c r="A174" s="1" t="s">
        <v>65</v>
      </c>
      <c r="E174" s="27" t="s">
        <v>59</v>
      </c>
    </row>
    <row r="175">
      <c r="A175" s="1" t="s">
        <v>57</v>
      </c>
      <c r="B175" s="1">
        <v>42</v>
      </c>
      <c r="C175" s="26" t="s">
        <v>156</v>
      </c>
      <c r="D175" t="s">
        <v>59</v>
      </c>
      <c r="E175" s="27" t="s">
        <v>157</v>
      </c>
      <c r="F175" s="28" t="s">
        <v>86</v>
      </c>
      <c r="G175" s="29">
        <v>6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62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63</v>
      </c>
      <c r="E176" s="27" t="s">
        <v>157</v>
      </c>
    </row>
    <row r="177">
      <c r="A177" s="1" t="s">
        <v>64</v>
      </c>
    </row>
    <row r="178">
      <c r="A178" s="1" t="s">
        <v>65</v>
      </c>
      <c r="E178" s="27" t="s">
        <v>59</v>
      </c>
    </row>
    <row r="179">
      <c r="A179" s="1" t="s">
        <v>57</v>
      </c>
      <c r="B179" s="1">
        <v>43</v>
      </c>
      <c r="C179" s="26" t="s">
        <v>158</v>
      </c>
      <c r="D179" t="s">
        <v>59</v>
      </c>
      <c r="E179" s="27" t="s">
        <v>159</v>
      </c>
      <c r="F179" s="28" t="s">
        <v>86</v>
      </c>
      <c r="G179" s="29">
        <v>2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62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63</v>
      </c>
      <c r="E180" s="27" t="s">
        <v>159</v>
      </c>
    </row>
    <row r="181">
      <c r="A181" s="1" t="s">
        <v>64</v>
      </c>
    </row>
    <row r="182">
      <c r="A182" s="1" t="s">
        <v>65</v>
      </c>
      <c r="E182" s="27" t="s">
        <v>59</v>
      </c>
    </row>
    <row r="183">
      <c r="A183" s="1" t="s">
        <v>57</v>
      </c>
      <c r="B183" s="1">
        <v>44</v>
      </c>
      <c r="C183" s="26" t="s">
        <v>160</v>
      </c>
      <c r="D183" t="s">
        <v>59</v>
      </c>
      <c r="E183" s="27" t="s">
        <v>161</v>
      </c>
      <c r="F183" s="28" t="s">
        <v>86</v>
      </c>
      <c r="G183" s="29">
        <v>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62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63</v>
      </c>
      <c r="E184" s="27" t="s">
        <v>161</v>
      </c>
    </row>
    <row r="185">
      <c r="A185" s="1" t="s">
        <v>64</v>
      </c>
    </row>
    <row r="186">
      <c r="A186" s="1" t="s">
        <v>65</v>
      </c>
      <c r="E186" s="27" t="s">
        <v>59</v>
      </c>
    </row>
    <row r="187">
      <c r="A187" s="1" t="s">
        <v>57</v>
      </c>
      <c r="B187" s="1">
        <v>45</v>
      </c>
      <c r="C187" s="26" t="s">
        <v>162</v>
      </c>
      <c r="D187" t="s">
        <v>59</v>
      </c>
      <c r="E187" s="27" t="s">
        <v>163</v>
      </c>
      <c r="F187" s="28" t="s">
        <v>86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62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63</v>
      </c>
      <c r="E188" s="27" t="s">
        <v>163</v>
      </c>
    </row>
    <row r="189">
      <c r="A189" s="1" t="s">
        <v>64</v>
      </c>
    </row>
    <row r="190">
      <c r="A190" s="1" t="s">
        <v>65</v>
      </c>
      <c r="E190" s="27" t="s">
        <v>59</v>
      </c>
    </row>
    <row r="191">
      <c r="A191" s="1" t="s">
        <v>57</v>
      </c>
      <c r="B191" s="1">
        <v>46</v>
      </c>
      <c r="C191" s="26" t="s">
        <v>164</v>
      </c>
      <c r="D191" t="s">
        <v>59</v>
      </c>
      <c r="E191" s="27" t="s">
        <v>165</v>
      </c>
      <c r="F191" s="28" t="s">
        <v>86</v>
      </c>
      <c r="G191" s="29">
        <v>2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62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63</v>
      </c>
      <c r="E192" s="27" t="s">
        <v>165</v>
      </c>
    </row>
    <row r="193">
      <c r="A193" s="1" t="s">
        <v>64</v>
      </c>
    </row>
    <row r="194">
      <c r="A194" s="1" t="s">
        <v>65</v>
      </c>
      <c r="E194" s="27" t="s">
        <v>59</v>
      </c>
    </row>
    <row r="195">
      <c r="A195" s="1" t="s">
        <v>57</v>
      </c>
      <c r="B195" s="1">
        <v>47</v>
      </c>
      <c r="C195" s="26" t="s">
        <v>166</v>
      </c>
      <c r="D195" t="s">
        <v>59</v>
      </c>
      <c r="E195" s="27" t="s">
        <v>167</v>
      </c>
      <c r="F195" s="28" t="s">
        <v>86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62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63</v>
      </c>
      <c r="E196" s="27" t="s">
        <v>167</v>
      </c>
    </row>
    <row r="197">
      <c r="A197" s="1" t="s">
        <v>64</v>
      </c>
    </row>
    <row r="198">
      <c r="A198" s="1" t="s">
        <v>65</v>
      </c>
      <c r="E198" s="27" t="s">
        <v>59</v>
      </c>
    </row>
    <row r="199">
      <c r="A199" s="1" t="s">
        <v>57</v>
      </c>
      <c r="B199" s="1">
        <v>48</v>
      </c>
      <c r="C199" s="26" t="s">
        <v>168</v>
      </c>
      <c r="D199" t="s">
        <v>59</v>
      </c>
      <c r="E199" s="27" t="s">
        <v>169</v>
      </c>
      <c r="F199" s="28" t="s">
        <v>86</v>
      </c>
      <c r="G199" s="29">
        <v>6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62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63</v>
      </c>
      <c r="E200" s="27" t="s">
        <v>169</v>
      </c>
    </row>
    <row r="201">
      <c r="A201" s="1" t="s">
        <v>64</v>
      </c>
    </row>
    <row r="202">
      <c r="A202" s="1" t="s">
        <v>65</v>
      </c>
      <c r="E202" s="27" t="s">
        <v>59</v>
      </c>
    </row>
    <row r="203">
      <c r="A203" s="1" t="s">
        <v>57</v>
      </c>
      <c r="B203" s="1">
        <v>49</v>
      </c>
      <c r="C203" s="26" t="s">
        <v>170</v>
      </c>
      <c r="D203" t="s">
        <v>59</v>
      </c>
      <c r="E203" s="27" t="s">
        <v>171</v>
      </c>
      <c r="F203" s="28" t="s">
        <v>86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62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63</v>
      </c>
      <c r="E204" s="27" t="s">
        <v>171</v>
      </c>
    </row>
    <row r="205">
      <c r="A205" s="1" t="s">
        <v>64</v>
      </c>
    </row>
    <row r="206">
      <c r="A206" s="1" t="s">
        <v>65</v>
      </c>
      <c r="E206" s="27" t="s">
        <v>59</v>
      </c>
    </row>
    <row r="207">
      <c r="A207" s="1" t="s">
        <v>57</v>
      </c>
      <c r="B207" s="1">
        <v>50</v>
      </c>
      <c r="C207" s="26" t="s">
        <v>172</v>
      </c>
      <c r="D207" t="s">
        <v>59</v>
      </c>
      <c r="E207" s="27" t="s">
        <v>173</v>
      </c>
      <c r="F207" s="28" t="s">
        <v>86</v>
      </c>
      <c r="G207" s="29">
        <v>12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62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63</v>
      </c>
      <c r="E208" s="27" t="s">
        <v>173</v>
      </c>
    </row>
    <row r="209">
      <c r="A209" s="1" t="s">
        <v>64</v>
      </c>
    </row>
    <row r="210">
      <c r="A210" s="1" t="s">
        <v>65</v>
      </c>
      <c r="E210" s="27" t="s">
        <v>59</v>
      </c>
    </row>
    <row r="211">
      <c r="A211" s="1" t="s">
        <v>57</v>
      </c>
      <c r="B211" s="1">
        <v>51</v>
      </c>
      <c r="C211" s="26" t="s">
        <v>174</v>
      </c>
      <c r="D211" t="s">
        <v>59</v>
      </c>
      <c r="E211" s="27" t="s">
        <v>175</v>
      </c>
      <c r="F211" s="28" t="s">
        <v>86</v>
      </c>
      <c r="G211" s="29">
        <v>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62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63</v>
      </c>
      <c r="E212" s="27" t="s">
        <v>175</v>
      </c>
    </row>
    <row r="213">
      <c r="A213" s="1" t="s">
        <v>64</v>
      </c>
    </row>
    <row r="214">
      <c r="A214" s="1" t="s">
        <v>65</v>
      </c>
      <c r="E214" s="27" t="s">
        <v>59</v>
      </c>
    </row>
    <row r="215">
      <c r="A215" s="1" t="s">
        <v>57</v>
      </c>
      <c r="B215" s="1">
        <v>52</v>
      </c>
      <c r="C215" s="26" t="s">
        <v>176</v>
      </c>
      <c r="D215" t="s">
        <v>59</v>
      </c>
      <c r="E215" s="27" t="s">
        <v>177</v>
      </c>
      <c r="F215" s="28" t="s">
        <v>86</v>
      </c>
      <c r="G215" s="29">
        <v>3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62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63</v>
      </c>
      <c r="E216" s="27" t="s">
        <v>177</v>
      </c>
    </row>
    <row r="217">
      <c r="A217" s="1" t="s">
        <v>64</v>
      </c>
    </row>
    <row r="218">
      <c r="A218" s="1" t="s">
        <v>65</v>
      </c>
      <c r="E218" s="27" t="s">
        <v>59</v>
      </c>
    </row>
    <row r="219">
      <c r="A219" s="1" t="s">
        <v>57</v>
      </c>
      <c r="B219" s="1">
        <v>53</v>
      </c>
      <c r="C219" s="26" t="s">
        <v>178</v>
      </c>
      <c r="D219" t="s">
        <v>59</v>
      </c>
      <c r="E219" s="27" t="s">
        <v>179</v>
      </c>
      <c r="F219" s="28" t="s">
        <v>86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62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63</v>
      </c>
      <c r="E220" s="27" t="s">
        <v>179</v>
      </c>
    </row>
    <row r="221">
      <c r="A221" s="1" t="s">
        <v>64</v>
      </c>
    </row>
    <row r="222">
      <c r="A222" s="1" t="s">
        <v>65</v>
      </c>
      <c r="E222" s="27" t="s">
        <v>59</v>
      </c>
    </row>
    <row r="223">
      <c r="A223" s="1" t="s">
        <v>57</v>
      </c>
      <c r="B223" s="1">
        <v>54</v>
      </c>
      <c r="C223" s="26" t="s">
        <v>180</v>
      </c>
      <c r="D223" t="s">
        <v>59</v>
      </c>
      <c r="E223" s="27" t="s">
        <v>181</v>
      </c>
      <c r="F223" s="28" t="s">
        <v>86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62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63</v>
      </c>
      <c r="E224" s="27" t="s">
        <v>181</v>
      </c>
    </row>
    <row r="225">
      <c r="A225" s="1" t="s">
        <v>64</v>
      </c>
    </row>
    <row r="226">
      <c r="A226" s="1" t="s">
        <v>65</v>
      </c>
      <c r="E226" s="27" t="s">
        <v>59</v>
      </c>
    </row>
    <row r="227">
      <c r="A227" s="1" t="s">
        <v>54</v>
      </c>
      <c r="C227" s="22" t="s">
        <v>182</v>
      </c>
      <c r="E227" s="23" t="s">
        <v>183</v>
      </c>
      <c r="L227" s="24">
        <f>SUMIFS(L228:L375,A228:A375,"P")</f>
        <v>0</v>
      </c>
      <c r="M227" s="24">
        <f>SUMIFS(M228:M375,A228:A375,"P")</f>
        <v>0</v>
      </c>
      <c r="N227" s="25"/>
    </row>
    <row r="228">
      <c r="A228" s="1" t="s">
        <v>57</v>
      </c>
      <c r="B228" s="1">
        <v>55</v>
      </c>
      <c r="C228" s="26" t="s">
        <v>184</v>
      </c>
      <c r="D228" t="s">
        <v>59</v>
      </c>
      <c r="E228" s="27" t="s">
        <v>185</v>
      </c>
      <c r="F228" s="28" t="s">
        <v>75</v>
      </c>
      <c r="G228" s="29">
        <v>50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62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63</v>
      </c>
      <c r="E229" s="27" t="s">
        <v>185</v>
      </c>
    </row>
    <row r="230">
      <c r="A230" s="1" t="s">
        <v>64</v>
      </c>
    </row>
    <row r="231">
      <c r="A231" s="1" t="s">
        <v>65</v>
      </c>
      <c r="E231" s="27" t="s">
        <v>59</v>
      </c>
    </row>
    <row r="232">
      <c r="A232" s="1" t="s">
        <v>57</v>
      </c>
      <c r="B232" s="1">
        <v>56</v>
      </c>
      <c r="C232" s="26" t="s">
        <v>186</v>
      </c>
      <c r="D232" t="s">
        <v>59</v>
      </c>
      <c r="E232" s="27" t="s">
        <v>187</v>
      </c>
      <c r="F232" s="28" t="s">
        <v>75</v>
      </c>
      <c r="G232" s="29">
        <v>50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62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63</v>
      </c>
      <c r="E233" s="27" t="s">
        <v>187</v>
      </c>
    </row>
    <row r="234">
      <c r="A234" s="1" t="s">
        <v>64</v>
      </c>
    </row>
    <row r="235">
      <c r="A235" s="1" t="s">
        <v>65</v>
      </c>
      <c r="E235" s="27" t="s">
        <v>59</v>
      </c>
    </row>
    <row r="236" ht="25.5">
      <c r="A236" s="1" t="s">
        <v>57</v>
      </c>
      <c r="B236" s="1">
        <v>57</v>
      </c>
      <c r="C236" s="26" t="s">
        <v>188</v>
      </c>
      <c r="D236" t="s">
        <v>59</v>
      </c>
      <c r="E236" s="27" t="s">
        <v>189</v>
      </c>
      <c r="F236" s="28" t="s">
        <v>86</v>
      </c>
      <c r="G236" s="29">
        <v>2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62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 ht="25.5">
      <c r="A237" s="1" t="s">
        <v>63</v>
      </c>
      <c r="E237" s="27" t="s">
        <v>189</v>
      </c>
    </row>
    <row r="238">
      <c r="A238" s="1" t="s">
        <v>64</v>
      </c>
    </row>
    <row r="239">
      <c r="A239" s="1" t="s">
        <v>65</v>
      </c>
      <c r="E239" s="27" t="s">
        <v>59</v>
      </c>
    </row>
    <row r="240" ht="25.5">
      <c r="A240" s="1" t="s">
        <v>57</v>
      </c>
      <c r="B240" s="1">
        <v>58</v>
      </c>
      <c r="C240" s="26" t="s">
        <v>190</v>
      </c>
      <c r="D240" t="s">
        <v>59</v>
      </c>
      <c r="E240" s="27" t="s">
        <v>191</v>
      </c>
      <c r="F240" s="28" t="s">
        <v>86</v>
      </c>
      <c r="G240" s="29">
        <v>2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62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 ht="25.5">
      <c r="A241" s="1" t="s">
        <v>63</v>
      </c>
      <c r="E241" s="27" t="s">
        <v>191</v>
      </c>
    </row>
    <row r="242">
      <c r="A242" s="1" t="s">
        <v>64</v>
      </c>
    </row>
    <row r="243">
      <c r="A243" s="1" t="s">
        <v>65</v>
      </c>
      <c r="E243" s="27" t="s">
        <v>59</v>
      </c>
    </row>
    <row r="244">
      <c r="A244" s="1" t="s">
        <v>57</v>
      </c>
      <c r="B244" s="1">
        <v>59</v>
      </c>
      <c r="C244" s="26" t="s">
        <v>192</v>
      </c>
      <c r="D244" t="s">
        <v>59</v>
      </c>
      <c r="E244" s="27" t="s">
        <v>193</v>
      </c>
      <c r="F244" s="28" t="s">
        <v>86</v>
      </c>
      <c r="G244" s="29">
        <v>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62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63</v>
      </c>
      <c r="E245" s="27" t="s">
        <v>193</v>
      </c>
    </row>
    <row r="246">
      <c r="A246" s="1" t="s">
        <v>64</v>
      </c>
    </row>
    <row r="247">
      <c r="A247" s="1" t="s">
        <v>65</v>
      </c>
      <c r="E247" s="27" t="s">
        <v>59</v>
      </c>
    </row>
    <row r="248">
      <c r="A248" s="1" t="s">
        <v>57</v>
      </c>
      <c r="B248" s="1">
        <v>60</v>
      </c>
      <c r="C248" s="26" t="s">
        <v>194</v>
      </c>
      <c r="D248" t="s">
        <v>59</v>
      </c>
      <c r="E248" s="27" t="s">
        <v>195</v>
      </c>
      <c r="F248" s="28" t="s">
        <v>86</v>
      </c>
      <c r="G248" s="29">
        <v>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62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63</v>
      </c>
      <c r="E249" s="27" t="s">
        <v>195</v>
      </c>
    </row>
    <row r="250">
      <c r="A250" s="1" t="s">
        <v>64</v>
      </c>
    </row>
    <row r="251">
      <c r="A251" s="1" t="s">
        <v>65</v>
      </c>
      <c r="E251" s="27" t="s">
        <v>59</v>
      </c>
    </row>
    <row r="252">
      <c r="A252" s="1" t="s">
        <v>57</v>
      </c>
      <c r="B252" s="1">
        <v>61</v>
      </c>
      <c r="C252" s="26" t="s">
        <v>196</v>
      </c>
      <c r="D252" t="s">
        <v>59</v>
      </c>
      <c r="E252" s="27" t="s">
        <v>197</v>
      </c>
      <c r="F252" s="28" t="s">
        <v>86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62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63</v>
      </c>
      <c r="E253" s="27" t="s">
        <v>197</v>
      </c>
    </row>
    <row r="254">
      <c r="A254" s="1" t="s">
        <v>64</v>
      </c>
    </row>
    <row r="255">
      <c r="A255" s="1" t="s">
        <v>65</v>
      </c>
      <c r="E255" s="27" t="s">
        <v>59</v>
      </c>
    </row>
    <row r="256">
      <c r="A256" s="1" t="s">
        <v>57</v>
      </c>
      <c r="B256" s="1">
        <v>62</v>
      </c>
      <c r="C256" s="26" t="s">
        <v>198</v>
      </c>
      <c r="D256" t="s">
        <v>59</v>
      </c>
      <c r="E256" s="27" t="s">
        <v>199</v>
      </c>
      <c r="F256" s="28" t="s">
        <v>86</v>
      </c>
      <c r="G256" s="29">
        <v>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62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63</v>
      </c>
      <c r="E257" s="27" t="s">
        <v>199</v>
      </c>
    </row>
    <row r="258">
      <c r="A258" s="1" t="s">
        <v>64</v>
      </c>
    </row>
    <row r="259">
      <c r="A259" s="1" t="s">
        <v>65</v>
      </c>
      <c r="E259" s="27" t="s">
        <v>59</v>
      </c>
    </row>
    <row r="260">
      <c r="A260" s="1" t="s">
        <v>57</v>
      </c>
      <c r="B260" s="1">
        <v>63</v>
      </c>
      <c r="C260" s="26" t="s">
        <v>200</v>
      </c>
      <c r="D260" t="s">
        <v>59</v>
      </c>
      <c r="E260" s="27" t="s">
        <v>201</v>
      </c>
      <c r="F260" s="28" t="s">
        <v>86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62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63</v>
      </c>
      <c r="E261" s="27" t="s">
        <v>201</v>
      </c>
    </row>
    <row r="262">
      <c r="A262" s="1" t="s">
        <v>64</v>
      </c>
    </row>
    <row r="263">
      <c r="A263" s="1" t="s">
        <v>65</v>
      </c>
      <c r="E263" s="27" t="s">
        <v>59</v>
      </c>
    </row>
    <row r="264">
      <c r="A264" s="1" t="s">
        <v>57</v>
      </c>
      <c r="B264" s="1">
        <v>64</v>
      </c>
      <c r="C264" s="26" t="s">
        <v>202</v>
      </c>
      <c r="D264" t="s">
        <v>59</v>
      </c>
      <c r="E264" s="27" t="s">
        <v>203</v>
      </c>
      <c r="F264" s="28" t="s">
        <v>86</v>
      </c>
      <c r="G264" s="29">
        <v>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62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63</v>
      </c>
      <c r="E265" s="27" t="s">
        <v>203</v>
      </c>
    </row>
    <row r="266">
      <c r="A266" s="1" t="s">
        <v>64</v>
      </c>
    </row>
    <row r="267">
      <c r="A267" s="1" t="s">
        <v>65</v>
      </c>
      <c r="E267" s="27" t="s">
        <v>59</v>
      </c>
    </row>
    <row r="268">
      <c r="A268" s="1" t="s">
        <v>57</v>
      </c>
      <c r="B268" s="1">
        <v>65</v>
      </c>
      <c r="C268" s="26" t="s">
        <v>204</v>
      </c>
      <c r="D268" t="s">
        <v>59</v>
      </c>
      <c r="E268" s="27" t="s">
        <v>205</v>
      </c>
      <c r="F268" s="28" t="s">
        <v>86</v>
      </c>
      <c r="G268" s="29">
        <v>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62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63</v>
      </c>
      <c r="E269" s="27" t="s">
        <v>205</v>
      </c>
    </row>
    <row r="270">
      <c r="A270" s="1" t="s">
        <v>64</v>
      </c>
    </row>
    <row r="271">
      <c r="A271" s="1" t="s">
        <v>65</v>
      </c>
      <c r="E271" s="27" t="s">
        <v>59</v>
      </c>
    </row>
    <row r="272">
      <c r="A272" s="1" t="s">
        <v>57</v>
      </c>
      <c r="B272" s="1">
        <v>66</v>
      </c>
      <c r="C272" s="26" t="s">
        <v>206</v>
      </c>
      <c r="D272" t="s">
        <v>59</v>
      </c>
      <c r="E272" s="27" t="s">
        <v>207</v>
      </c>
      <c r="F272" s="28" t="s">
        <v>86</v>
      </c>
      <c r="G272" s="29">
        <v>1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62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63</v>
      </c>
      <c r="E273" s="27" t="s">
        <v>207</v>
      </c>
    </row>
    <row r="274">
      <c r="A274" s="1" t="s">
        <v>64</v>
      </c>
    </row>
    <row r="275">
      <c r="A275" s="1" t="s">
        <v>65</v>
      </c>
      <c r="E275" s="27" t="s">
        <v>59</v>
      </c>
    </row>
    <row r="276">
      <c r="A276" s="1" t="s">
        <v>57</v>
      </c>
      <c r="B276" s="1">
        <v>67</v>
      </c>
      <c r="C276" s="26" t="s">
        <v>208</v>
      </c>
      <c r="D276" t="s">
        <v>59</v>
      </c>
      <c r="E276" s="27" t="s">
        <v>209</v>
      </c>
      <c r="F276" s="28" t="s">
        <v>86</v>
      </c>
      <c r="G276" s="29">
        <v>6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62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63</v>
      </c>
      <c r="E277" s="27" t="s">
        <v>209</v>
      </c>
    </row>
    <row r="278">
      <c r="A278" s="1" t="s">
        <v>64</v>
      </c>
    </row>
    <row r="279">
      <c r="A279" s="1" t="s">
        <v>65</v>
      </c>
      <c r="E279" s="27" t="s">
        <v>59</v>
      </c>
    </row>
    <row r="280">
      <c r="A280" s="1" t="s">
        <v>57</v>
      </c>
      <c r="B280" s="1">
        <v>68</v>
      </c>
      <c r="C280" s="26" t="s">
        <v>210</v>
      </c>
      <c r="D280" t="s">
        <v>59</v>
      </c>
      <c r="E280" s="27" t="s">
        <v>211</v>
      </c>
      <c r="F280" s="28" t="s">
        <v>86</v>
      </c>
      <c r="G280" s="29">
        <v>6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62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63</v>
      </c>
      <c r="E281" s="27" t="s">
        <v>211</v>
      </c>
    </row>
    <row r="282">
      <c r="A282" s="1" t="s">
        <v>64</v>
      </c>
    </row>
    <row r="283">
      <c r="A283" s="1" t="s">
        <v>65</v>
      </c>
      <c r="E283" s="27" t="s">
        <v>59</v>
      </c>
    </row>
    <row r="284" ht="25.5">
      <c r="A284" s="1" t="s">
        <v>57</v>
      </c>
      <c r="B284" s="1">
        <v>69</v>
      </c>
      <c r="C284" s="26" t="s">
        <v>212</v>
      </c>
      <c r="D284" t="s">
        <v>59</v>
      </c>
      <c r="E284" s="27" t="s">
        <v>213</v>
      </c>
      <c r="F284" s="28" t="s">
        <v>86</v>
      </c>
      <c r="G284" s="29">
        <v>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62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25.5">
      <c r="A285" s="1" t="s">
        <v>63</v>
      </c>
      <c r="E285" s="27" t="s">
        <v>213</v>
      </c>
    </row>
    <row r="286">
      <c r="A286" s="1" t="s">
        <v>64</v>
      </c>
    </row>
    <row r="287">
      <c r="A287" s="1" t="s">
        <v>65</v>
      </c>
      <c r="E287" s="27" t="s">
        <v>59</v>
      </c>
    </row>
    <row r="288" ht="25.5">
      <c r="A288" s="1" t="s">
        <v>57</v>
      </c>
      <c r="B288" s="1">
        <v>70</v>
      </c>
      <c r="C288" s="26" t="s">
        <v>214</v>
      </c>
      <c r="D288" t="s">
        <v>59</v>
      </c>
      <c r="E288" s="27" t="s">
        <v>215</v>
      </c>
      <c r="F288" s="28" t="s">
        <v>86</v>
      </c>
      <c r="G288" s="29">
        <v>1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62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25.5">
      <c r="A289" s="1" t="s">
        <v>63</v>
      </c>
      <c r="E289" s="27" t="s">
        <v>215</v>
      </c>
    </row>
    <row r="290">
      <c r="A290" s="1" t="s">
        <v>64</v>
      </c>
    </row>
    <row r="291">
      <c r="A291" s="1" t="s">
        <v>65</v>
      </c>
      <c r="E291" s="27" t="s">
        <v>59</v>
      </c>
    </row>
    <row r="292" ht="25.5">
      <c r="A292" s="1" t="s">
        <v>57</v>
      </c>
      <c r="B292" s="1">
        <v>71</v>
      </c>
      <c r="C292" s="26" t="s">
        <v>216</v>
      </c>
      <c r="D292" t="s">
        <v>59</v>
      </c>
      <c r="E292" s="27" t="s">
        <v>217</v>
      </c>
      <c r="F292" s="28" t="s">
        <v>86</v>
      </c>
      <c r="G292" s="29">
        <v>6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62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25.5">
      <c r="A293" s="1" t="s">
        <v>63</v>
      </c>
      <c r="E293" s="27" t="s">
        <v>217</v>
      </c>
    </row>
    <row r="294">
      <c r="A294" s="1" t="s">
        <v>64</v>
      </c>
    </row>
    <row r="295">
      <c r="A295" s="1" t="s">
        <v>65</v>
      </c>
      <c r="E295" s="27" t="s">
        <v>59</v>
      </c>
    </row>
    <row r="296">
      <c r="A296" s="1" t="s">
        <v>57</v>
      </c>
      <c r="B296" s="1">
        <v>72</v>
      </c>
      <c r="C296" s="26" t="s">
        <v>218</v>
      </c>
      <c r="D296" t="s">
        <v>59</v>
      </c>
      <c r="E296" s="27" t="s">
        <v>219</v>
      </c>
      <c r="F296" s="28" t="s">
        <v>86</v>
      </c>
      <c r="G296" s="29">
        <v>4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62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63</v>
      </c>
      <c r="E297" s="27" t="s">
        <v>219</v>
      </c>
    </row>
    <row r="298">
      <c r="A298" s="1" t="s">
        <v>64</v>
      </c>
    </row>
    <row r="299">
      <c r="A299" s="1" t="s">
        <v>65</v>
      </c>
      <c r="E299" s="27" t="s">
        <v>59</v>
      </c>
    </row>
    <row r="300">
      <c r="A300" s="1" t="s">
        <v>57</v>
      </c>
      <c r="B300" s="1">
        <v>73</v>
      </c>
      <c r="C300" s="26" t="s">
        <v>220</v>
      </c>
      <c r="D300" t="s">
        <v>59</v>
      </c>
      <c r="E300" s="27" t="s">
        <v>221</v>
      </c>
      <c r="F300" s="28" t="s">
        <v>86</v>
      </c>
      <c r="G300" s="29">
        <v>4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62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63</v>
      </c>
      <c r="E301" s="27" t="s">
        <v>221</v>
      </c>
    </row>
    <row r="302">
      <c r="A302" s="1" t="s">
        <v>64</v>
      </c>
    </row>
    <row r="303">
      <c r="A303" s="1" t="s">
        <v>65</v>
      </c>
      <c r="E303" s="27" t="s">
        <v>59</v>
      </c>
    </row>
    <row r="304">
      <c r="A304" s="1" t="s">
        <v>57</v>
      </c>
      <c r="B304" s="1">
        <v>74</v>
      </c>
      <c r="C304" s="26" t="s">
        <v>222</v>
      </c>
      <c r="D304" t="s">
        <v>59</v>
      </c>
      <c r="E304" s="27" t="s">
        <v>223</v>
      </c>
      <c r="F304" s="28" t="s">
        <v>86</v>
      </c>
      <c r="G304" s="29">
        <v>0.5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62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63</v>
      </c>
      <c r="E305" s="27" t="s">
        <v>223</v>
      </c>
    </row>
    <row r="306">
      <c r="A306" s="1" t="s">
        <v>64</v>
      </c>
    </row>
    <row r="307">
      <c r="A307" s="1" t="s">
        <v>65</v>
      </c>
      <c r="E307" s="27" t="s">
        <v>59</v>
      </c>
    </row>
    <row r="308">
      <c r="A308" s="1" t="s">
        <v>57</v>
      </c>
      <c r="B308" s="1">
        <v>75</v>
      </c>
      <c r="C308" s="26" t="s">
        <v>224</v>
      </c>
      <c r="D308" t="s">
        <v>59</v>
      </c>
      <c r="E308" s="27" t="s">
        <v>225</v>
      </c>
      <c r="F308" s="28" t="s">
        <v>86</v>
      </c>
      <c r="G308" s="29">
        <v>0.5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62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63</v>
      </c>
      <c r="E309" s="27" t="s">
        <v>225</v>
      </c>
    </row>
    <row r="310">
      <c r="A310" s="1" t="s">
        <v>64</v>
      </c>
    </row>
    <row r="311">
      <c r="A311" s="1" t="s">
        <v>65</v>
      </c>
      <c r="E311" s="27" t="s">
        <v>59</v>
      </c>
    </row>
    <row r="312" ht="25.5">
      <c r="A312" s="1" t="s">
        <v>57</v>
      </c>
      <c r="B312" s="1">
        <v>76</v>
      </c>
      <c r="C312" s="26" t="s">
        <v>226</v>
      </c>
      <c r="D312" t="s">
        <v>59</v>
      </c>
      <c r="E312" s="27" t="s">
        <v>227</v>
      </c>
      <c r="F312" s="28" t="s">
        <v>86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62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63</v>
      </c>
      <c r="E313" s="27" t="s">
        <v>227</v>
      </c>
    </row>
    <row r="314">
      <c r="A314" s="1" t="s">
        <v>64</v>
      </c>
    </row>
    <row r="315">
      <c r="A315" s="1" t="s">
        <v>65</v>
      </c>
      <c r="E315" s="27" t="s">
        <v>59</v>
      </c>
    </row>
    <row r="316" ht="25.5">
      <c r="A316" s="1" t="s">
        <v>57</v>
      </c>
      <c r="B316" s="1">
        <v>77</v>
      </c>
      <c r="C316" s="26" t="s">
        <v>228</v>
      </c>
      <c r="D316" t="s">
        <v>59</v>
      </c>
      <c r="E316" s="27" t="s">
        <v>229</v>
      </c>
      <c r="F316" s="28" t="s">
        <v>86</v>
      </c>
      <c r="G316" s="29">
        <v>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62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63</v>
      </c>
      <c r="E317" s="27" t="s">
        <v>229</v>
      </c>
    </row>
    <row r="318">
      <c r="A318" s="1" t="s">
        <v>64</v>
      </c>
    </row>
    <row r="319">
      <c r="A319" s="1" t="s">
        <v>65</v>
      </c>
      <c r="E319" s="27" t="s">
        <v>59</v>
      </c>
    </row>
    <row r="320">
      <c r="A320" s="1" t="s">
        <v>57</v>
      </c>
      <c r="B320" s="1">
        <v>78</v>
      </c>
      <c r="C320" s="26" t="s">
        <v>230</v>
      </c>
      <c r="D320" t="s">
        <v>59</v>
      </c>
      <c r="E320" s="27" t="s">
        <v>231</v>
      </c>
      <c r="F320" s="28" t="s">
        <v>86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62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63</v>
      </c>
      <c r="E321" s="27" t="s">
        <v>231</v>
      </c>
    </row>
    <row r="322">
      <c r="A322" s="1" t="s">
        <v>64</v>
      </c>
    </row>
    <row r="323">
      <c r="A323" s="1" t="s">
        <v>65</v>
      </c>
      <c r="E323" s="27" t="s">
        <v>59</v>
      </c>
    </row>
    <row r="324">
      <c r="A324" s="1" t="s">
        <v>57</v>
      </c>
      <c r="B324" s="1">
        <v>79</v>
      </c>
      <c r="C324" s="26" t="s">
        <v>232</v>
      </c>
      <c r="D324" t="s">
        <v>59</v>
      </c>
      <c r="E324" s="27" t="s">
        <v>233</v>
      </c>
      <c r="F324" s="28" t="s">
        <v>86</v>
      </c>
      <c r="G324" s="29">
        <v>1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62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63</v>
      </c>
      <c r="E325" s="27" t="s">
        <v>233</v>
      </c>
    </row>
    <row r="326">
      <c r="A326" s="1" t="s">
        <v>64</v>
      </c>
    </row>
    <row r="327">
      <c r="A327" s="1" t="s">
        <v>65</v>
      </c>
      <c r="E327" s="27" t="s">
        <v>59</v>
      </c>
    </row>
    <row r="328" ht="25.5">
      <c r="A328" s="1" t="s">
        <v>57</v>
      </c>
      <c r="B328" s="1">
        <v>80</v>
      </c>
      <c r="C328" s="26" t="s">
        <v>234</v>
      </c>
      <c r="D328" t="s">
        <v>59</v>
      </c>
      <c r="E328" s="27" t="s">
        <v>235</v>
      </c>
      <c r="F328" s="28" t="s">
        <v>86</v>
      </c>
      <c r="G328" s="29">
        <v>1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62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 ht="25.5">
      <c r="A329" s="1" t="s">
        <v>63</v>
      </c>
      <c r="E329" s="27" t="s">
        <v>235</v>
      </c>
    </row>
    <row r="330">
      <c r="A330" s="1" t="s">
        <v>64</v>
      </c>
    </row>
    <row r="331">
      <c r="A331" s="1" t="s">
        <v>65</v>
      </c>
      <c r="E331" s="27" t="s">
        <v>59</v>
      </c>
    </row>
    <row r="332">
      <c r="A332" s="1" t="s">
        <v>57</v>
      </c>
      <c r="B332" s="1">
        <v>81</v>
      </c>
      <c r="C332" s="26" t="s">
        <v>236</v>
      </c>
      <c r="D332" t="s">
        <v>59</v>
      </c>
      <c r="E332" s="27" t="s">
        <v>237</v>
      </c>
      <c r="F332" s="28" t="s">
        <v>86</v>
      </c>
      <c r="G332" s="29">
        <v>1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62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63</v>
      </c>
      <c r="E333" s="27" t="s">
        <v>237</v>
      </c>
    </row>
    <row r="334">
      <c r="A334" s="1" t="s">
        <v>64</v>
      </c>
    </row>
    <row r="335">
      <c r="A335" s="1" t="s">
        <v>65</v>
      </c>
      <c r="E335" s="27" t="s">
        <v>59</v>
      </c>
    </row>
    <row r="336">
      <c r="A336" s="1" t="s">
        <v>57</v>
      </c>
      <c r="B336" s="1">
        <v>82</v>
      </c>
      <c r="C336" s="26" t="s">
        <v>238</v>
      </c>
      <c r="D336" t="s">
        <v>59</v>
      </c>
      <c r="E336" s="27" t="s">
        <v>239</v>
      </c>
      <c r="F336" s="28" t="s">
        <v>86</v>
      </c>
      <c r="G336" s="29">
        <v>1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62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63</v>
      </c>
      <c r="E337" s="27" t="s">
        <v>239</v>
      </c>
    </row>
    <row r="338">
      <c r="A338" s="1" t="s">
        <v>64</v>
      </c>
    </row>
    <row r="339">
      <c r="A339" s="1" t="s">
        <v>65</v>
      </c>
      <c r="E339" s="27" t="s">
        <v>59</v>
      </c>
    </row>
    <row r="340">
      <c r="A340" s="1" t="s">
        <v>57</v>
      </c>
      <c r="B340" s="1">
        <v>83</v>
      </c>
      <c r="C340" s="26" t="s">
        <v>240</v>
      </c>
      <c r="D340" t="s">
        <v>59</v>
      </c>
      <c r="E340" s="27" t="s">
        <v>241</v>
      </c>
      <c r="F340" s="28" t="s">
        <v>86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62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63</v>
      </c>
      <c r="E341" s="27" t="s">
        <v>241</v>
      </c>
    </row>
    <row r="342">
      <c r="A342" s="1" t="s">
        <v>64</v>
      </c>
    </row>
    <row r="343">
      <c r="A343" s="1" t="s">
        <v>65</v>
      </c>
      <c r="E343" s="27" t="s">
        <v>59</v>
      </c>
    </row>
    <row r="344">
      <c r="A344" s="1" t="s">
        <v>57</v>
      </c>
      <c r="B344" s="1">
        <v>84</v>
      </c>
      <c r="C344" s="26" t="s">
        <v>242</v>
      </c>
      <c r="D344" t="s">
        <v>59</v>
      </c>
      <c r="E344" s="27" t="s">
        <v>243</v>
      </c>
      <c r="F344" s="28" t="s">
        <v>86</v>
      </c>
      <c r="G344" s="29">
        <v>1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62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63</v>
      </c>
      <c r="E345" s="27" t="s">
        <v>243</v>
      </c>
    </row>
    <row r="346">
      <c r="A346" s="1" t="s">
        <v>64</v>
      </c>
    </row>
    <row r="347">
      <c r="A347" s="1" t="s">
        <v>65</v>
      </c>
      <c r="E347" s="27" t="s">
        <v>59</v>
      </c>
    </row>
    <row r="348">
      <c r="A348" s="1" t="s">
        <v>57</v>
      </c>
      <c r="B348" s="1">
        <v>85</v>
      </c>
      <c r="C348" s="26" t="s">
        <v>244</v>
      </c>
      <c r="D348" t="s">
        <v>59</v>
      </c>
      <c r="E348" s="27" t="s">
        <v>245</v>
      </c>
      <c r="F348" s="28" t="s">
        <v>86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62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63</v>
      </c>
      <c r="E349" s="27" t="s">
        <v>245</v>
      </c>
    </row>
    <row r="350">
      <c r="A350" s="1" t="s">
        <v>64</v>
      </c>
    </row>
    <row r="351">
      <c r="A351" s="1" t="s">
        <v>65</v>
      </c>
      <c r="E351" s="27" t="s">
        <v>59</v>
      </c>
    </row>
    <row r="352">
      <c r="A352" s="1" t="s">
        <v>57</v>
      </c>
      <c r="B352" s="1">
        <v>86</v>
      </c>
      <c r="C352" s="26" t="s">
        <v>246</v>
      </c>
      <c r="D352" t="s">
        <v>59</v>
      </c>
      <c r="E352" s="27" t="s">
        <v>247</v>
      </c>
      <c r="F352" s="28" t="s">
        <v>86</v>
      </c>
      <c r="G352" s="29">
        <v>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62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63</v>
      </c>
      <c r="E353" s="27" t="s">
        <v>247</v>
      </c>
    </row>
    <row r="354">
      <c r="A354" s="1" t="s">
        <v>64</v>
      </c>
    </row>
    <row r="355">
      <c r="A355" s="1" t="s">
        <v>65</v>
      </c>
      <c r="E355" s="27" t="s">
        <v>59</v>
      </c>
    </row>
    <row r="356">
      <c r="A356" s="1" t="s">
        <v>57</v>
      </c>
      <c r="B356" s="1">
        <v>87</v>
      </c>
      <c r="C356" s="26" t="s">
        <v>248</v>
      </c>
      <c r="D356" t="s">
        <v>59</v>
      </c>
      <c r="E356" s="27" t="s">
        <v>249</v>
      </c>
      <c r="F356" s="28" t="s">
        <v>86</v>
      </c>
      <c r="G356" s="29">
        <v>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62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63</v>
      </c>
      <c r="E357" s="27" t="s">
        <v>249</v>
      </c>
    </row>
    <row r="358">
      <c r="A358" s="1" t="s">
        <v>64</v>
      </c>
    </row>
    <row r="359">
      <c r="A359" s="1" t="s">
        <v>65</v>
      </c>
      <c r="E359" s="27" t="s">
        <v>59</v>
      </c>
    </row>
    <row r="360">
      <c r="A360" s="1" t="s">
        <v>57</v>
      </c>
      <c r="B360" s="1">
        <v>88</v>
      </c>
      <c r="C360" s="26" t="s">
        <v>250</v>
      </c>
      <c r="D360" t="s">
        <v>59</v>
      </c>
      <c r="E360" s="27" t="s">
        <v>251</v>
      </c>
      <c r="F360" s="28" t="s">
        <v>86</v>
      </c>
      <c r="G360" s="29">
        <v>3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62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63</v>
      </c>
      <c r="E361" s="27" t="s">
        <v>251</v>
      </c>
    </row>
    <row r="362">
      <c r="A362" s="1" t="s">
        <v>64</v>
      </c>
    </row>
    <row r="363">
      <c r="A363" s="1" t="s">
        <v>65</v>
      </c>
      <c r="E363" s="27" t="s">
        <v>59</v>
      </c>
    </row>
    <row r="364">
      <c r="A364" s="1" t="s">
        <v>57</v>
      </c>
      <c r="B364" s="1">
        <v>89</v>
      </c>
      <c r="C364" s="26" t="s">
        <v>252</v>
      </c>
      <c r="D364" t="s">
        <v>59</v>
      </c>
      <c r="E364" s="27" t="s">
        <v>253</v>
      </c>
      <c r="F364" s="28" t="s">
        <v>86</v>
      </c>
      <c r="G364" s="29">
        <v>3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62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63</v>
      </c>
      <c r="E365" s="27" t="s">
        <v>253</v>
      </c>
    </row>
    <row r="366">
      <c r="A366" s="1" t="s">
        <v>64</v>
      </c>
    </row>
    <row r="367">
      <c r="A367" s="1" t="s">
        <v>65</v>
      </c>
      <c r="E367" s="27" t="s">
        <v>59</v>
      </c>
    </row>
    <row r="368">
      <c r="A368" s="1" t="s">
        <v>57</v>
      </c>
      <c r="B368" s="1">
        <v>90</v>
      </c>
      <c r="C368" s="26" t="s">
        <v>254</v>
      </c>
      <c r="D368" t="s">
        <v>59</v>
      </c>
      <c r="E368" s="27" t="s">
        <v>255</v>
      </c>
      <c r="F368" s="28" t="s">
        <v>86</v>
      </c>
      <c r="G368" s="29">
        <v>3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62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63</v>
      </c>
      <c r="E369" s="27" t="s">
        <v>255</v>
      </c>
    </row>
    <row r="370">
      <c r="A370" s="1" t="s">
        <v>64</v>
      </c>
    </row>
    <row r="371">
      <c r="A371" s="1" t="s">
        <v>65</v>
      </c>
      <c r="E371" s="27" t="s">
        <v>59</v>
      </c>
    </row>
    <row r="372">
      <c r="A372" s="1" t="s">
        <v>57</v>
      </c>
      <c r="B372" s="1">
        <v>91</v>
      </c>
      <c r="C372" s="26" t="s">
        <v>256</v>
      </c>
      <c r="D372" t="s">
        <v>59</v>
      </c>
      <c r="E372" s="27" t="s">
        <v>257</v>
      </c>
      <c r="F372" s="28" t="s">
        <v>61</v>
      </c>
      <c r="G372" s="29">
        <v>113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62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63</v>
      </c>
      <c r="E373" s="27" t="s">
        <v>257</v>
      </c>
    </row>
    <row r="374">
      <c r="A374" s="1" t="s">
        <v>64</v>
      </c>
    </row>
    <row r="375">
      <c r="A375" s="1" t="s">
        <v>65</v>
      </c>
      <c r="E375" s="27" t="s">
        <v>59</v>
      </c>
    </row>
    <row r="376">
      <c r="A376" s="1" t="s">
        <v>54</v>
      </c>
      <c r="C376" s="22" t="s">
        <v>258</v>
      </c>
      <c r="E376" s="23" t="s">
        <v>259</v>
      </c>
      <c r="L376" s="24">
        <f>SUMIFS(L377:L416,A377:A416,"P")</f>
        <v>0</v>
      </c>
      <c r="M376" s="24">
        <f>SUMIFS(M377:M416,A377:A416,"P")</f>
        <v>0</v>
      </c>
      <c r="N376" s="25"/>
    </row>
    <row r="377">
      <c r="A377" s="1" t="s">
        <v>57</v>
      </c>
      <c r="B377" s="1">
        <v>92</v>
      </c>
      <c r="C377" s="26" t="s">
        <v>260</v>
      </c>
      <c r="D377" t="s">
        <v>59</v>
      </c>
      <c r="E377" s="27" t="s">
        <v>261</v>
      </c>
      <c r="F377" s="28" t="s">
        <v>262</v>
      </c>
      <c r="G377" s="29">
        <v>72</v>
      </c>
      <c r="H377" s="28">
        <v>0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62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63</v>
      </c>
      <c r="E378" s="27" t="s">
        <v>261</v>
      </c>
    </row>
    <row r="379">
      <c r="A379" s="1" t="s">
        <v>64</v>
      </c>
    </row>
    <row r="380">
      <c r="A380" s="1" t="s">
        <v>65</v>
      </c>
      <c r="E380" s="27" t="s">
        <v>59</v>
      </c>
    </row>
    <row r="381">
      <c r="A381" s="1" t="s">
        <v>57</v>
      </c>
      <c r="B381" s="1">
        <v>93</v>
      </c>
      <c r="C381" s="26" t="s">
        <v>263</v>
      </c>
      <c r="D381" t="s">
        <v>59</v>
      </c>
      <c r="E381" s="27" t="s">
        <v>264</v>
      </c>
      <c r="F381" s="28" t="s">
        <v>262</v>
      </c>
      <c r="G381" s="29">
        <v>32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62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63</v>
      </c>
      <c r="E382" s="27" t="s">
        <v>264</v>
      </c>
    </row>
    <row r="383">
      <c r="A383" s="1" t="s">
        <v>64</v>
      </c>
    </row>
    <row r="384">
      <c r="A384" s="1" t="s">
        <v>65</v>
      </c>
      <c r="E384" s="27" t="s">
        <v>59</v>
      </c>
    </row>
    <row r="385">
      <c r="A385" s="1" t="s">
        <v>57</v>
      </c>
      <c r="B385" s="1">
        <v>94</v>
      </c>
      <c r="C385" s="26" t="s">
        <v>265</v>
      </c>
      <c r="D385" t="s">
        <v>59</v>
      </c>
      <c r="E385" s="27" t="s">
        <v>266</v>
      </c>
      <c r="F385" s="28" t="s">
        <v>86</v>
      </c>
      <c r="G385" s="29">
        <v>16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62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63</v>
      </c>
      <c r="E386" s="27" t="s">
        <v>266</v>
      </c>
    </row>
    <row r="387">
      <c r="A387" s="1" t="s">
        <v>64</v>
      </c>
    </row>
    <row r="388">
      <c r="A388" s="1" t="s">
        <v>65</v>
      </c>
      <c r="E388" s="27" t="s">
        <v>59</v>
      </c>
    </row>
    <row r="389" ht="25.5">
      <c r="A389" s="1" t="s">
        <v>57</v>
      </c>
      <c r="B389" s="1">
        <v>95</v>
      </c>
      <c r="C389" s="26" t="s">
        <v>267</v>
      </c>
      <c r="D389" t="s">
        <v>59</v>
      </c>
      <c r="E389" s="27" t="s">
        <v>268</v>
      </c>
      <c r="F389" s="28" t="s">
        <v>86</v>
      </c>
      <c r="G389" s="29">
        <v>16</v>
      </c>
      <c r="H389" s="28">
        <v>0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62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 ht="25.5">
      <c r="A390" s="1" t="s">
        <v>63</v>
      </c>
      <c r="E390" s="27" t="s">
        <v>268</v>
      </c>
    </row>
    <row r="391">
      <c r="A391" s="1" t="s">
        <v>64</v>
      </c>
    </row>
    <row r="392">
      <c r="A392" s="1" t="s">
        <v>65</v>
      </c>
      <c r="E392" s="27" t="s">
        <v>59</v>
      </c>
    </row>
    <row r="393" ht="25.5">
      <c r="A393" s="1" t="s">
        <v>57</v>
      </c>
      <c r="B393" s="1">
        <v>96</v>
      </c>
      <c r="C393" s="26" t="s">
        <v>269</v>
      </c>
      <c r="D393" t="s">
        <v>59</v>
      </c>
      <c r="E393" s="27" t="s">
        <v>270</v>
      </c>
      <c r="F393" s="28" t="s">
        <v>86</v>
      </c>
      <c r="G393" s="29">
        <v>1</v>
      </c>
      <c r="H393" s="28">
        <v>0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62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 ht="25.5">
      <c r="A394" s="1" t="s">
        <v>63</v>
      </c>
      <c r="E394" s="27" t="s">
        <v>270</v>
      </c>
    </row>
    <row r="395">
      <c r="A395" s="1" t="s">
        <v>64</v>
      </c>
    </row>
    <row r="396">
      <c r="A396" s="1" t="s">
        <v>65</v>
      </c>
      <c r="E396" s="27" t="s">
        <v>59</v>
      </c>
    </row>
    <row r="397">
      <c r="A397" s="1" t="s">
        <v>57</v>
      </c>
      <c r="B397" s="1">
        <v>97</v>
      </c>
      <c r="C397" s="26" t="s">
        <v>271</v>
      </c>
      <c r="D397" t="s">
        <v>59</v>
      </c>
      <c r="E397" s="27" t="s">
        <v>272</v>
      </c>
      <c r="F397" s="28" t="s">
        <v>262</v>
      </c>
      <c r="G397" s="29">
        <v>72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62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63</v>
      </c>
      <c r="E398" s="27" t="s">
        <v>272</v>
      </c>
    </row>
    <row r="399">
      <c r="A399" s="1" t="s">
        <v>64</v>
      </c>
    </row>
    <row r="400">
      <c r="A400" s="1" t="s">
        <v>65</v>
      </c>
      <c r="E400" s="27" t="s">
        <v>59</v>
      </c>
    </row>
    <row r="401">
      <c r="A401" s="1" t="s">
        <v>57</v>
      </c>
      <c r="B401" s="1">
        <v>98</v>
      </c>
      <c r="C401" s="26" t="s">
        <v>273</v>
      </c>
      <c r="D401" t="s">
        <v>59</v>
      </c>
      <c r="E401" s="27" t="s">
        <v>274</v>
      </c>
      <c r="F401" s="28" t="s">
        <v>86</v>
      </c>
      <c r="G401" s="29">
        <v>1</v>
      </c>
      <c r="H401" s="28">
        <v>0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62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63</v>
      </c>
      <c r="E402" s="27" t="s">
        <v>274</v>
      </c>
    </row>
    <row r="403">
      <c r="A403" s="1" t="s">
        <v>64</v>
      </c>
    </row>
    <row r="404">
      <c r="A404" s="1" t="s">
        <v>65</v>
      </c>
      <c r="E404" s="27" t="s">
        <v>59</v>
      </c>
    </row>
    <row r="405">
      <c r="A405" s="1" t="s">
        <v>57</v>
      </c>
      <c r="B405" s="1">
        <v>99</v>
      </c>
      <c r="C405" s="26" t="s">
        <v>275</v>
      </c>
      <c r="D405" t="s">
        <v>59</v>
      </c>
      <c r="E405" s="27" t="s">
        <v>276</v>
      </c>
      <c r="F405" s="28" t="s">
        <v>86</v>
      </c>
      <c r="G405" s="29">
        <v>66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62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63</v>
      </c>
      <c r="E406" s="27" t="s">
        <v>276</v>
      </c>
    </row>
    <row r="407">
      <c r="A407" s="1" t="s">
        <v>64</v>
      </c>
    </row>
    <row r="408">
      <c r="A408" s="1" t="s">
        <v>65</v>
      </c>
      <c r="E408" s="27" t="s">
        <v>59</v>
      </c>
    </row>
    <row r="409" ht="25.5">
      <c r="A409" s="1" t="s">
        <v>57</v>
      </c>
      <c r="B409" s="1">
        <v>100</v>
      </c>
      <c r="C409" s="26" t="s">
        <v>277</v>
      </c>
      <c r="D409" t="s">
        <v>59</v>
      </c>
      <c r="E409" s="27" t="s">
        <v>278</v>
      </c>
      <c r="F409" s="28" t="s">
        <v>139</v>
      </c>
      <c r="G409" s="29">
        <v>48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62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 ht="25.5">
      <c r="A410" s="1" t="s">
        <v>63</v>
      </c>
      <c r="E410" s="27" t="s">
        <v>278</v>
      </c>
    </row>
    <row r="411">
      <c r="A411" s="1" t="s">
        <v>64</v>
      </c>
    </row>
    <row r="412">
      <c r="A412" s="1" t="s">
        <v>65</v>
      </c>
      <c r="E412" s="27" t="s">
        <v>59</v>
      </c>
    </row>
    <row r="413">
      <c r="A413" s="1" t="s">
        <v>57</v>
      </c>
      <c r="B413" s="1">
        <v>115</v>
      </c>
      <c r="C413" s="26" t="s">
        <v>279</v>
      </c>
      <c r="D413" t="s">
        <v>59</v>
      </c>
      <c r="E413" s="27" t="s">
        <v>280</v>
      </c>
      <c r="F413" s="28" t="s">
        <v>86</v>
      </c>
      <c r="G413" s="29">
        <v>1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59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63</v>
      </c>
      <c r="E414" s="27" t="s">
        <v>59</v>
      </c>
    </row>
    <row r="415">
      <c r="A415" s="1" t="s">
        <v>64</v>
      </c>
    </row>
    <row r="416">
      <c r="A416" s="1" t="s">
        <v>65</v>
      </c>
      <c r="E416" s="27" t="s">
        <v>281</v>
      </c>
    </row>
    <row r="417">
      <c r="A417" s="1" t="s">
        <v>54</v>
      </c>
      <c r="C417" s="22" t="s">
        <v>282</v>
      </c>
      <c r="E417" s="23" t="s">
        <v>283</v>
      </c>
      <c r="L417" s="24">
        <f>SUMIFS(L418:L453,A418:A453,"P")</f>
        <v>0</v>
      </c>
      <c r="M417" s="24">
        <f>SUMIFS(M418:M453,A418:A453,"P")</f>
        <v>0</v>
      </c>
      <c r="N417" s="25"/>
    </row>
    <row r="418" ht="25.5">
      <c r="A418" s="1" t="s">
        <v>57</v>
      </c>
      <c r="B418" s="1">
        <v>101</v>
      </c>
      <c r="C418" s="26" t="s">
        <v>284</v>
      </c>
      <c r="D418" t="s">
        <v>59</v>
      </c>
      <c r="E418" s="27" t="s">
        <v>285</v>
      </c>
      <c r="F418" s="28" t="s">
        <v>86</v>
      </c>
      <c r="G418" s="29">
        <v>10</v>
      </c>
      <c r="H418" s="28">
        <v>0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62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 ht="25.5">
      <c r="A419" s="1" t="s">
        <v>63</v>
      </c>
      <c r="E419" s="27" t="s">
        <v>285</v>
      </c>
    </row>
    <row r="420">
      <c r="A420" s="1" t="s">
        <v>64</v>
      </c>
    </row>
    <row r="421">
      <c r="A421" s="1" t="s">
        <v>65</v>
      </c>
      <c r="E421" s="27" t="s">
        <v>59</v>
      </c>
    </row>
    <row r="422">
      <c r="A422" s="1" t="s">
        <v>57</v>
      </c>
      <c r="B422" s="1">
        <v>102</v>
      </c>
      <c r="C422" s="26" t="s">
        <v>286</v>
      </c>
      <c r="D422" t="s">
        <v>59</v>
      </c>
      <c r="E422" s="27" t="s">
        <v>287</v>
      </c>
      <c r="F422" s="28" t="s">
        <v>86</v>
      </c>
      <c r="G422" s="29">
        <v>14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62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63</v>
      </c>
      <c r="E423" s="27" t="s">
        <v>287</v>
      </c>
    </row>
    <row r="424">
      <c r="A424" s="1" t="s">
        <v>64</v>
      </c>
    </row>
    <row r="425">
      <c r="A425" s="1" t="s">
        <v>65</v>
      </c>
      <c r="E425" s="27" t="s">
        <v>59</v>
      </c>
    </row>
    <row r="426">
      <c r="A426" s="1" t="s">
        <v>57</v>
      </c>
      <c r="B426" s="1">
        <v>103</v>
      </c>
      <c r="C426" s="26" t="s">
        <v>288</v>
      </c>
      <c r="D426" t="s">
        <v>59</v>
      </c>
      <c r="E426" s="27" t="s">
        <v>289</v>
      </c>
      <c r="F426" s="28" t="s">
        <v>290</v>
      </c>
      <c r="G426" s="29">
        <v>310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62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63</v>
      </c>
      <c r="E427" s="27" t="s">
        <v>289</v>
      </c>
    </row>
    <row r="428">
      <c r="A428" s="1" t="s">
        <v>64</v>
      </c>
    </row>
    <row r="429">
      <c r="A429" s="1" t="s">
        <v>65</v>
      </c>
      <c r="E429" s="27" t="s">
        <v>59</v>
      </c>
    </row>
    <row r="430">
      <c r="A430" s="1" t="s">
        <v>57</v>
      </c>
      <c r="B430" s="1">
        <v>104</v>
      </c>
      <c r="C430" s="26" t="s">
        <v>291</v>
      </c>
      <c r="D430" t="s">
        <v>59</v>
      </c>
      <c r="E430" s="27" t="s">
        <v>292</v>
      </c>
      <c r="F430" s="28" t="s">
        <v>86</v>
      </c>
      <c r="G430" s="29">
        <v>3</v>
      </c>
      <c r="H430" s="28">
        <v>0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62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63</v>
      </c>
      <c r="E431" s="27" t="s">
        <v>292</v>
      </c>
    </row>
    <row r="432">
      <c r="A432" s="1" t="s">
        <v>64</v>
      </c>
    </row>
    <row r="433">
      <c r="A433" s="1" t="s">
        <v>65</v>
      </c>
      <c r="E433" s="27" t="s">
        <v>59</v>
      </c>
    </row>
    <row r="434">
      <c r="A434" s="1" t="s">
        <v>57</v>
      </c>
      <c r="B434" s="1">
        <v>105</v>
      </c>
      <c r="C434" s="26" t="s">
        <v>293</v>
      </c>
      <c r="D434" t="s">
        <v>59</v>
      </c>
      <c r="E434" s="27" t="s">
        <v>294</v>
      </c>
      <c r="F434" s="28" t="s">
        <v>86</v>
      </c>
      <c r="G434" s="29">
        <v>3</v>
      </c>
      <c r="H434" s="28">
        <v>0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62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63</v>
      </c>
      <c r="E435" s="27" t="s">
        <v>294</v>
      </c>
    </row>
    <row r="436">
      <c r="A436" s="1" t="s">
        <v>64</v>
      </c>
    </row>
    <row r="437">
      <c r="A437" s="1" t="s">
        <v>65</v>
      </c>
      <c r="E437" s="27" t="s">
        <v>59</v>
      </c>
    </row>
    <row r="438">
      <c r="A438" s="1" t="s">
        <v>57</v>
      </c>
      <c r="B438" s="1">
        <v>106</v>
      </c>
      <c r="C438" s="26" t="s">
        <v>295</v>
      </c>
      <c r="D438" t="s">
        <v>59</v>
      </c>
      <c r="E438" s="27" t="s">
        <v>296</v>
      </c>
      <c r="F438" s="28" t="s">
        <v>290</v>
      </c>
      <c r="G438" s="29">
        <v>93</v>
      </c>
      <c r="H438" s="28">
        <v>0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62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63</v>
      </c>
      <c r="E439" s="27" t="s">
        <v>296</v>
      </c>
    </row>
    <row r="440">
      <c r="A440" s="1" t="s">
        <v>64</v>
      </c>
    </row>
    <row r="441">
      <c r="A441" s="1" t="s">
        <v>65</v>
      </c>
      <c r="E441" s="27" t="s">
        <v>59</v>
      </c>
    </row>
    <row r="442">
      <c r="A442" s="1" t="s">
        <v>57</v>
      </c>
      <c r="B442" s="1">
        <v>107</v>
      </c>
      <c r="C442" s="26" t="s">
        <v>297</v>
      </c>
      <c r="D442" t="s">
        <v>59</v>
      </c>
      <c r="E442" s="27" t="s">
        <v>298</v>
      </c>
      <c r="F442" s="28" t="s">
        <v>86</v>
      </c>
      <c r="G442" s="29">
        <v>3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62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63</v>
      </c>
      <c r="E443" s="27" t="s">
        <v>298</v>
      </c>
    </row>
    <row r="444">
      <c r="A444" s="1" t="s">
        <v>64</v>
      </c>
    </row>
    <row r="445">
      <c r="A445" s="1" t="s">
        <v>65</v>
      </c>
      <c r="E445" s="27" t="s">
        <v>59</v>
      </c>
    </row>
    <row r="446">
      <c r="A446" s="1" t="s">
        <v>57</v>
      </c>
      <c r="B446" s="1">
        <v>108</v>
      </c>
      <c r="C446" s="26" t="s">
        <v>299</v>
      </c>
      <c r="D446" t="s">
        <v>59</v>
      </c>
      <c r="E446" s="27" t="s">
        <v>300</v>
      </c>
      <c r="F446" s="28" t="s">
        <v>61</v>
      </c>
      <c r="G446" s="29">
        <v>2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62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63</v>
      </c>
      <c r="E447" s="27" t="s">
        <v>300</v>
      </c>
    </row>
    <row r="448">
      <c r="A448" s="1" t="s">
        <v>64</v>
      </c>
    </row>
    <row r="449">
      <c r="A449" s="1" t="s">
        <v>65</v>
      </c>
      <c r="E449" s="27" t="s">
        <v>59</v>
      </c>
    </row>
    <row r="450">
      <c r="A450" s="1" t="s">
        <v>57</v>
      </c>
      <c r="B450" s="1">
        <v>109</v>
      </c>
      <c r="C450" s="26" t="s">
        <v>301</v>
      </c>
      <c r="D450" t="s">
        <v>59</v>
      </c>
      <c r="E450" s="27" t="s">
        <v>302</v>
      </c>
      <c r="F450" s="28" t="s">
        <v>61</v>
      </c>
      <c r="G450" s="29">
        <v>3</v>
      </c>
      <c r="H450" s="28">
        <v>0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62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63</v>
      </c>
      <c r="E451" s="27" t="s">
        <v>302</v>
      </c>
    </row>
    <row r="452">
      <c r="A452" s="1" t="s">
        <v>64</v>
      </c>
    </row>
    <row r="453">
      <c r="A453" s="1" t="s">
        <v>65</v>
      </c>
      <c r="E453" s="27" t="s">
        <v>59</v>
      </c>
    </row>
    <row r="454">
      <c r="A454" s="1" t="s">
        <v>54</v>
      </c>
      <c r="C454" s="22" t="s">
        <v>303</v>
      </c>
      <c r="E454" s="23" t="s">
        <v>304</v>
      </c>
      <c r="L454" s="24">
        <f>SUMIFS(L455:L474,A455:A474,"P")</f>
        <v>0</v>
      </c>
      <c r="M454" s="24">
        <f>SUMIFS(M455:M474,A455:A474,"P")</f>
        <v>0</v>
      </c>
      <c r="N454" s="25"/>
    </row>
    <row r="455" ht="25.5">
      <c r="A455" s="1" t="s">
        <v>57</v>
      </c>
      <c r="B455" s="1">
        <v>110</v>
      </c>
      <c r="C455" s="26" t="s">
        <v>305</v>
      </c>
      <c r="D455" t="s">
        <v>306</v>
      </c>
      <c r="E455" s="27" t="s">
        <v>307</v>
      </c>
      <c r="F455" s="28" t="s">
        <v>308</v>
      </c>
      <c r="G455" s="29">
        <v>0.20000000000000001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309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 ht="25.5">
      <c r="A456" s="1" t="s">
        <v>63</v>
      </c>
      <c r="E456" s="27" t="s">
        <v>307</v>
      </c>
    </row>
    <row r="457">
      <c r="A457" s="1" t="s">
        <v>64</v>
      </c>
    </row>
    <row r="458">
      <c r="A458" s="1" t="s">
        <v>65</v>
      </c>
      <c r="E458" s="27" t="s">
        <v>59</v>
      </c>
    </row>
    <row r="459" ht="25.5">
      <c r="A459" s="1" t="s">
        <v>57</v>
      </c>
      <c r="B459" s="1">
        <v>111</v>
      </c>
      <c r="C459" s="26" t="s">
        <v>310</v>
      </c>
      <c r="D459" t="s">
        <v>311</v>
      </c>
      <c r="E459" s="27" t="s">
        <v>312</v>
      </c>
      <c r="F459" s="28" t="s">
        <v>308</v>
      </c>
      <c r="G459" s="29">
        <v>1.5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309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 ht="25.5">
      <c r="A460" s="1" t="s">
        <v>63</v>
      </c>
      <c r="E460" s="27" t="s">
        <v>312</v>
      </c>
    </row>
    <row r="461">
      <c r="A461" s="1" t="s">
        <v>64</v>
      </c>
    </row>
    <row r="462">
      <c r="A462" s="1" t="s">
        <v>65</v>
      </c>
      <c r="E462" s="27" t="s">
        <v>59</v>
      </c>
    </row>
    <row r="463" ht="25.5">
      <c r="A463" s="1" t="s">
        <v>57</v>
      </c>
      <c r="B463" s="1">
        <v>112</v>
      </c>
      <c r="C463" s="26" t="s">
        <v>313</v>
      </c>
      <c r="D463" t="s">
        <v>314</v>
      </c>
      <c r="E463" s="27" t="s">
        <v>315</v>
      </c>
      <c r="F463" s="28" t="s">
        <v>308</v>
      </c>
      <c r="G463" s="29">
        <v>0.37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309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 ht="25.5">
      <c r="A464" s="1" t="s">
        <v>63</v>
      </c>
      <c r="E464" s="27" t="s">
        <v>315</v>
      </c>
    </row>
    <row r="465">
      <c r="A465" s="1" t="s">
        <v>64</v>
      </c>
    </row>
    <row r="466">
      <c r="A466" s="1" t="s">
        <v>65</v>
      </c>
      <c r="E466" s="27" t="s">
        <v>59</v>
      </c>
    </row>
    <row r="467" ht="25.5">
      <c r="A467" s="1" t="s">
        <v>57</v>
      </c>
      <c r="B467" s="1">
        <v>113</v>
      </c>
      <c r="C467" s="26" t="s">
        <v>316</v>
      </c>
      <c r="D467" t="s">
        <v>317</v>
      </c>
      <c r="E467" s="27" t="s">
        <v>318</v>
      </c>
      <c r="F467" s="28" t="s">
        <v>308</v>
      </c>
      <c r="G467" s="29">
        <v>0.050000000000000003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309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 ht="25.5">
      <c r="A468" s="1" t="s">
        <v>63</v>
      </c>
      <c r="E468" s="27" t="s">
        <v>318</v>
      </c>
    </row>
    <row r="469">
      <c r="A469" s="1" t="s">
        <v>64</v>
      </c>
    </row>
    <row r="470">
      <c r="A470" s="1" t="s">
        <v>65</v>
      </c>
      <c r="E470" s="27" t="s">
        <v>59</v>
      </c>
    </row>
    <row r="471" ht="25.5">
      <c r="A471" s="1" t="s">
        <v>57</v>
      </c>
      <c r="B471" s="1">
        <v>114</v>
      </c>
      <c r="C471" s="26" t="s">
        <v>319</v>
      </c>
      <c r="D471" t="s">
        <v>320</v>
      </c>
      <c r="E471" s="27" t="s">
        <v>321</v>
      </c>
      <c r="F471" s="28" t="s">
        <v>308</v>
      </c>
      <c r="G471" s="29">
        <v>0.050000000000000003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309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 ht="25.5">
      <c r="A472" s="1" t="s">
        <v>63</v>
      </c>
      <c r="E472" s="27" t="s">
        <v>321</v>
      </c>
    </row>
    <row r="473">
      <c r="A473" s="1" t="s">
        <v>64</v>
      </c>
    </row>
    <row r="474">
      <c r="A474" s="1" t="s">
        <v>65</v>
      </c>
      <c r="E474" s="27" t="s">
        <v>59</v>
      </c>
    </row>
  </sheetData>
  <sheetProtection sheet="1" objects="1" scenarios="1" spinCount="100000" saltValue="wwMmWM3IM0qmGSlhx8uNBT1ntCo4Sy/VHmlGCSbF+KSZncRwNxzO1045K7ehc6tf2NWYJzgxKX7OgxiWGpGktQ==" hashValue="602S9wiTRaYbsTiMLJ1YrdLgzFEsnNvvTcP2SJAEL2qsSDM/4gQzCp8gUNx5bS/9wZXMkxnl/pcOuexncArgp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COUNTIFS(L8:L27,"=0",A8:A27,"P")+COUNTIFS(L8:L27,"",A8:A27,"P")+SUM(Q8:Q27)</f>
        <v>0</v>
      </c>
    </row>
    <row r="8">
      <c r="A8" s="1" t="s">
        <v>52</v>
      </c>
      <c r="C8" s="22" t="s">
        <v>322</v>
      </c>
      <c r="E8" s="23" t="s">
        <v>19</v>
      </c>
      <c r="L8" s="24">
        <f>L9+L14</f>
        <v>0</v>
      </c>
      <c r="M8" s="24">
        <f>M9+M14</f>
        <v>0</v>
      </c>
      <c r="N8" s="25"/>
    </row>
    <row r="9">
      <c r="A9" s="1" t="s">
        <v>54</v>
      </c>
      <c r="C9" s="22" t="s">
        <v>323</v>
      </c>
      <c r="E9" s="23" t="s">
        <v>324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57</v>
      </c>
      <c r="B10" s="1">
        <v>1</v>
      </c>
      <c r="C10" s="26" t="s">
        <v>325</v>
      </c>
      <c r="D10" t="s">
        <v>306</v>
      </c>
      <c r="E10" s="27" t="s">
        <v>326</v>
      </c>
      <c r="F10" s="28" t="s">
        <v>308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309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327</v>
      </c>
    </row>
    <row r="12" ht="38.25">
      <c r="A12" s="1" t="s">
        <v>64</v>
      </c>
      <c r="E12" s="33" t="s">
        <v>328</v>
      </c>
    </row>
    <row r="13" ht="153">
      <c r="A13" s="1" t="s">
        <v>65</v>
      </c>
      <c r="E13" s="27" t="s">
        <v>329</v>
      </c>
    </row>
    <row r="14">
      <c r="A14" s="1" t="s">
        <v>54</v>
      </c>
      <c r="C14" s="22" t="s">
        <v>330</v>
      </c>
      <c r="E14" s="23" t="s">
        <v>331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57</v>
      </c>
      <c r="B15" s="1">
        <v>2</v>
      </c>
      <c r="C15" s="26" t="s">
        <v>332</v>
      </c>
      <c r="D15" t="s">
        <v>59</v>
      </c>
      <c r="E15" s="27" t="s">
        <v>333</v>
      </c>
      <c r="F15" s="28" t="s">
        <v>86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63</v>
      </c>
      <c r="E16" s="27" t="s">
        <v>334</v>
      </c>
    </row>
    <row r="17" ht="25.5">
      <c r="A17" s="1" t="s">
        <v>64</v>
      </c>
      <c r="E17" s="33" t="s">
        <v>335</v>
      </c>
    </row>
    <row r="18" ht="89.25">
      <c r="A18" s="1" t="s">
        <v>65</v>
      </c>
      <c r="E18" s="27" t="s">
        <v>336</v>
      </c>
    </row>
    <row r="19">
      <c r="A19" s="1" t="s">
        <v>57</v>
      </c>
      <c r="B19" s="1">
        <v>3</v>
      </c>
      <c r="C19" s="26" t="s">
        <v>337</v>
      </c>
      <c r="D19" t="s">
        <v>59</v>
      </c>
      <c r="E19" s="27" t="s">
        <v>338</v>
      </c>
      <c r="F19" s="28" t="s">
        <v>86</v>
      </c>
      <c r="G19" s="29">
        <v>6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63</v>
      </c>
      <c r="E20" s="27" t="s">
        <v>339</v>
      </c>
    </row>
    <row r="21" ht="38.25">
      <c r="A21" s="1" t="s">
        <v>64</v>
      </c>
      <c r="E21" s="33" t="s">
        <v>340</v>
      </c>
    </row>
    <row r="22" ht="127.5">
      <c r="A22" s="1" t="s">
        <v>65</v>
      </c>
      <c r="E22" s="27" t="s">
        <v>341</v>
      </c>
    </row>
    <row r="23" ht="25.5">
      <c r="A23" s="1" t="s">
        <v>57</v>
      </c>
      <c r="B23" s="1">
        <v>4</v>
      </c>
      <c r="C23" s="26" t="s">
        <v>342</v>
      </c>
      <c r="D23" t="s">
        <v>59</v>
      </c>
      <c r="E23" s="27" t="s">
        <v>343</v>
      </c>
      <c r="F23" s="28" t="s">
        <v>344</v>
      </c>
      <c r="G23" s="29">
        <v>120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339</v>
      </c>
    </row>
    <row r="25" ht="38.25">
      <c r="A25" s="1" t="s">
        <v>64</v>
      </c>
      <c r="E25" s="33" t="s">
        <v>345</v>
      </c>
    </row>
    <row r="26" ht="127.5">
      <c r="A26" s="1" t="s">
        <v>65</v>
      </c>
      <c r="E26" s="27" t="s">
        <v>346</v>
      </c>
    </row>
  </sheetData>
  <sheetProtection sheet="1" objects="1" scenarios="1" spinCount="100000" saltValue="HAuEZzZk1FIzxAXCGXdUb0WjLDNxFfmSQQ9FsA2+YLETmdNGPNQItBm8bdE34m+eQb0i6V5GQhenHWGAOA+ZmQ==" hashValue="bWrrdyr6Kzl9pjn9uBk/W/gHlF46fOkkiMzz2V5bu5uCRVXbeq5l6Nd4yIpJtehhiiCKuDAsgAmEsqG3bgAb5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COUNTIFS(L8:L212,"=0",A8:A212,"P")+COUNTIFS(L8:L212,"",A8:A212,"P")+SUM(Q8:Q212)</f>
        <v>0</v>
      </c>
    </row>
    <row r="8">
      <c r="A8" s="1" t="s">
        <v>52</v>
      </c>
      <c r="C8" s="22" t="s">
        <v>347</v>
      </c>
      <c r="E8" s="23" t="s">
        <v>23</v>
      </c>
      <c r="L8" s="24">
        <f>L9+L14+L55</f>
        <v>0</v>
      </c>
      <c r="M8" s="24">
        <f>M9+M14+M55</f>
        <v>0</v>
      </c>
      <c r="N8" s="25"/>
    </row>
    <row r="9">
      <c r="A9" s="1" t="s">
        <v>54</v>
      </c>
      <c r="C9" s="22" t="s">
        <v>55</v>
      </c>
      <c r="E9" s="23" t="s">
        <v>304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57</v>
      </c>
      <c r="B10" s="1">
        <v>1</v>
      </c>
      <c r="C10" s="26" t="s">
        <v>348</v>
      </c>
      <c r="D10" t="s">
        <v>349</v>
      </c>
      <c r="E10" s="27" t="s">
        <v>350</v>
      </c>
      <c r="F10" s="28" t="s">
        <v>308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309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351</v>
      </c>
    </row>
    <row r="12" ht="25.5">
      <c r="A12" s="1" t="s">
        <v>64</v>
      </c>
      <c r="E12" s="33" t="s">
        <v>352</v>
      </c>
    </row>
    <row r="13" ht="127.5">
      <c r="A13" s="1" t="s">
        <v>65</v>
      </c>
      <c r="E13" s="27" t="s">
        <v>353</v>
      </c>
    </row>
    <row r="14">
      <c r="A14" s="1" t="s">
        <v>54</v>
      </c>
      <c r="C14" s="22" t="s">
        <v>82</v>
      </c>
      <c r="E14" s="23" t="s">
        <v>56</v>
      </c>
      <c r="L14" s="24">
        <f>SUMIFS(L15:L54,A15:A54,"P")</f>
        <v>0</v>
      </c>
      <c r="M14" s="24">
        <f>SUMIFS(M15:M54,A15:A54,"P")</f>
        <v>0</v>
      </c>
      <c r="N14" s="25"/>
    </row>
    <row r="15">
      <c r="A15" s="1" t="s">
        <v>57</v>
      </c>
      <c r="B15" s="1">
        <v>2</v>
      </c>
      <c r="C15" s="26" t="s">
        <v>354</v>
      </c>
      <c r="D15" t="s">
        <v>59</v>
      </c>
      <c r="E15" s="27" t="s">
        <v>355</v>
      </c>
      <c r="F15" s="28" t="s">
        <v>68</v>
      </c>
      <c r="G15" s="29">
        <v>90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63</v>
      </c>
      <c r="E16" s="27" t="s">
        <v>356</v>
      </c>
    </row>
    <row r="17" ht="25.5">
      <c r="A17" s="1" t="s">
        <v>64</v>
      </c>
      <c r="E17" s="33" t="s">
        <v>357</v>
      </c>
    </row>
    <row r="18" ht="409.5">
      <c r="A18" s="1" t="s">
        <v>65</v>
      </c>
      <c r="E18" s="27" t="s">
        <v>358</v>
      </c>
    </row>
    <row r="19">
      <c r="A19" s="1" t="s">
        <v>57</v>
      </c>
      <c r="B19" s="1">
        <v>3</v>
      </c>
      <c r="C19" s="26" t="s">
        <v>73</v>
      </c>
      <c r="D19" t="s">
        <v>59</v>
      </c>
      <c r="E19" s="27" t="s">
        <v>74</v>
      </c>
      <c r="F19" s="28" t="s">
        <v>75</v>
      </c>
      <c r="G19" s="29">
        <v>60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63</v>
      </c>
      <c r="E20" s="27" t="s">
        <v>359</v>
      </c>
    </row>
    <row r="21" ht="25.5">
      <c r="A21" s="1" t="s">
        <v>64</v>
      </c>
      <c r="E21" s="33" t="s">
        <v>360</v>
      </c>
    </row>
    <row r="22" ht="25.5">
      <c r="A22" s="1" t="s">
        <v>65</v>
      </c>
      <c r="E22" s="27" t="s">
        <v>361</v>
      </c>
    </row>
    <row r="23">
      <c r="A23" s="1" t="s">
        <v>57</v>
      </c>
      <c r="B23" s="1">
        <v>4</v>
      </c>
      <c r="C23" s="26" t="s">
        <v>76</v>
      </c>
      <c r="D23" t="s">
        <v>59</v>
      </c>
      <c r="E23" s="27" t="s">
        <v>77</v>
      </c>
      <c r="F23" s="28" t="s">
        <v>68</v>
      </c>
      <c r="G23" s="29">
        <v>90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362</v>
      </c>
    </row>
    <row r="25" ht="25.5">
      <c r="A25" s="1" t="s">
        <v>64</v>
      </c>
      <c r="E25" s="33" t="s">
        <v>363</v>
      </c>
    </row>
    <row r="26" ht="229.5">
      <c r="A26" s="1" t="s">
        <v>65</v>
      </c>
      <c r="E26" s="27" t="s">
        <v>364</v>
      </c>
    </row>
    <row r="27">
      <c r="A27" s="1" t="s">
        <v>57</v>
      </c>
      <c r="B27" s="1">
        <v>5</v>
      </c>
      <c r="C27" s="26" t="s">
        <v>78</v>
      </c>
      <c r="D27" t="s">
        <v>59</v>
      </c>
      <c r="E27" s="27" t="s">
        <v>79</v>
      </c>
      <c r="F27" s="28" t="s">
        <v>61</v>
      </c>
      <c r="G27" s="29">
        <v>220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63</v>
      </c>
      <c r="E28" s="27" t="s">
        <v>365</v>
      </c>
    </row>
    <row r="29" ht="25.5">
      <c r="A29" s="1" t="s">
        <v>64</v>
      </c>
      <c r="E29" s="33" t="s">
        <v>366</v>
      </c>
    </row>
    <row r="30" ht="25.5">
      <c r="A30" s="1" t="s">
        <v>65</v>
      </c>
      <c r="E30" s="27" t="s">
        <v>367</v>
      </c>
    </row>
    <row r="31">
      <c r="A31" s="1" t="s">
        <v>57</v>
      </c>
      <c r="B31" s="1">
        <v>6</v>
      </c>
      <c r="C31" s="26" t="s">
        <v>368</v>
      </c>
      <c r="D31" t="s">
        <v>59</v>
      </c>
      <c r="E31" s="27" t="s">
        <v>369</v>
      </c>
      <c r="F31" s="28" t="s">
        <v>61</v>
      </c>
      <c r="G31" s="29">
        <v>220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63</v>
      </c>
      <c r="E32" s="27" t="s">
        <v>365</v>
      </c>
    </row>
    <row r="33" ht="25.5">
      <c r="A33" s="1" t="s">
        <v>64</v>
      </c>
      <c r="E33" s="33" t="s">
        <v>366</v>
      </c>
    </row>
    <row r="34" ht="25.5">
      <c r="A34" s="1" t="s">
        <v>65</v>
      </c>
      <c r="E34" s="27" t="s">
        <v>370</v>
      </c>
    </row>
    <row r="35">
      <c r="A35" s="1" t="s">
        <v>57</v>
      </c>
      <c r="B35" s="1">
        <v>7</v>
      </c>
      <c r="C35" s="26" t="s">
        <v>84</v>
      </c>
      <c r="D35" t="s">
        <v>59</v>
      </c>
      <c r="E35" s="27" t="s">
        <v>85</v>
      </c>
      <c r="F35" s="28" t="s">
        <v>86</v>
      </c>
      <c r="G35" s="29">
        <v>40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63</v>
      </c>
      <c r="E36" s="27" t="s">
        <v>371</v>
      </c>
    </row>
    <row r="37" ht="25.5">
      <c r="A37" s="1" t="s">
        <v>64</v>
      </c>
      <c r="E37" s="33" t="s">
        <v>372</v>
      </c>
    </row>
    <row r="38" ht="76.5">
      <c r="A38" s="1" t="s">
        <v>65</v>
      </c>
      <c r="E38" s="27" t="s">
        <v>373</v>
      </c>
    </row>
    <row r="39">
      <c r="A39" s="1" t="s">
        <v>57</v>
      </c>
      <c r="B39" s="1">
        <v>8</v>
      </c>
      <c r="C39" s="26" t="s">
        <v>87</v>
      </c>
      <c r="D39" t="s">
        <v>59</v>
      </c>
      <c r="E39" s="27" t="s">
        <v>88</v>
      </c>
      <c r="F39" s="28" t="s">
        <v>75</v>
      </c>
      <c r="G39" s="29">
        <v>900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63</v>
      </c>
      <c r="E40" s="27" t="s">
        <v>374</v>
      </c>
    </row>
    <row r="41" ht="25.5">
      <c r="A41" s="1" t="s">
        <v>64</v>
      </c>
      <c r="E41" s="33" t="s">
        <v>375</v>
      </c>
    </row>
    <row r="42" ht="102">
      <c r="A42" s="1" t="s">
        <v>65</v>
      </c>
      <c r="E42" s="27" t="s">
        <v>376</v>
      </c>
    </row>
    <row r="43">
      <c r="A43" s="1" t="s">
        <v>57</v>
      </c>
      <c r="B43" s="1">
        <v>9</v>
      </c>
      <c r="C43" s="26" t="s">
        <v>377</v>
      </c>
      <c r="D43" t="s">
        <v>59</v>
      </c>
      <c r="E43" s="27" t="s">
        <v>378</v>
      </c>
      <c r="F43" s="28" t="s">
        <v>75</v>
      </c>
      <c r="G43" s="29">
        <v>220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63</v>
      </c>
      <c r="E44" s="27" t="s">
        <v>379</v>
      </c>
    </row>
    <row r="45" ht="25.5">
      <c r="A45" s="1" t="s">
        <v>64</v>
      </c>
      <c r="E45" s="33" t="s">
        <v>380</v>
      </c>
    </row>
    <row r="46" ht="102">
      <c r="A46" s="1" t="s">
        <v>65</v>
      </c>
      <c r="E46" s="27" t="s">
        <v>376</v>
      </c>
    </row>
    <row r="47">
      <c r="A47" s="1" t="s">
        <v>57</v>
      </c>
      <c r="B47" s="1">
        <v>10</v>
      </c>
      <c r="C47" s="26" t="s">
        <v>91</v>
      </c>
      <c r="D47" t="s">
        <v>59</v>
      </c>
      <c r="E47" s="27" t="s">
        <v>92</v>
      </c>
      <c r="F47" s="28" t="s">
        <v>75</v>
      </c>
      <c r="G47" s="29">
        <v>930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63</v>
      </c>
      <c r="E48" s="27" t="s">
        <v>381</v>
      </c>
    </row>
    <row r="49" ht="25.5">
      <c r="A49" s="1" t="s">
        <v>64</v>
      </c>
      <c r="E49" s="33" t="s">
        <v>382</v>
      </c>
    </row>
    <row r="50" ht="76.5">
      <c r="A50" s="1" t="s">
        <v>65</v>
      </c>
      <c r="E50" s="27" t="s">
        <v>383</v>
      </c>
    </row>
    <row r="51" ht="25.5">
      <c r="A51" s="1" t="s">
        <v>57</v>
      </c>
      <c r="B51" s="1">
        <v>11</v>
      </c>
      <c r="C51" s="26" t="s">
        <v>384</v>
      </c>
      <c r="D51" t="s">
        <v>59</v>
      </c>
      <c r="E51" s="27" t="s">
        <v>385</v>
      </c>
      <c r="F51" s="28" t="s">
        <v>75</v>
      </c>
      <c r="G51" s="29">
        <v>930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63</v>
      </c>
      <c r="E52" s="27" t="s">
        <v>386</v>
      </c>
    </row>
    <row r="53" ht="25.5">
      <c r="A53" s="1" t="s">
        <v>64</v>
      </c>
      <c r="E53" s="33" t="s">
        <v>382</v>
      </c>
    </row>
    <row r="54" ht="76.5">
      <c r="A54" s="1" t="s">
        <v>65</v>
      </c>
      <c r="E54" s="27" t="s">
        <v>383</v>
      </c>
    </row>
    <row r="55">
      <c r="A55" s="1" t="s">
        <v>54</v>
      </c>
      <c r="C55" s="22" t="s">
        <v>182</v>
      </c>
      <c r="E55" s="23" t="s">
        <v>387</v>
      </c>
      <c r="L55" s="24">
        <f>SUMIFS(L56:L211,A56:A211,"P")</f>
        <v>0</v>
      </c>
      <c r="M55" s="24">
        <f>SUMIFS(M56:M211,A56:A211,"P")</f>
        <v>0</v>
      </c>
      <c r="N55" s="25"/>
    </row>
    <row r="56">
      <c r="A56" s="1" t="s">
        <v>57</v>
      </c>
      <c r="B56" s="1">
        <v>12</v>
      </c>
      <c r="C56" s="26" t="s">
        <v>388</v>
      </c>
      <c r="D56" t="s">
        <v>59</v>
      </c>
      <c r="E56" s="27" t="s">
        <v>389</v>
      </c>
      <c r="F56" s="28" t="s">
        <v>86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62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63</v>
      </c>
      <c r="E57" s="27" t="s">
        <v>390</v>
      </c>
    </row>
    <row r="58" ht="25.5">
      <c r="A58" s="1" t="s">
        <v>64</v>
      </c>
      <c r="E58" s="33" t="s">
        <v>391</v>
      </c>
    </row>
    <row r="59" ht="140.25">
      <c r="A59" s="1" t="s">
        <v>65</v>
      </c>
      <c r="E59" s="27" t="s">
        <v>392</v>
      </c>
    </row>
    <row r="60">
      <c r="A60" s="1" t="s">
        <v>57</v>
      </c>
      <c r="B60" s="1">
        <v>13</v>
      </c>
      <c r="C60" s="26" t="s">
        <v>102</v>
      </c>
      <c r="D60" t="s">
        <v>59</v>
      </c>
      <c r="E60" s="27" t="s">
        <v>103</v>
      </c>
      <c r="F60" s="28" t="s">
        <v>75</v>
      </c>
      <c r="G60" s="29">
        <v>110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62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63</v>
      </c>
      <c r="E61" s="27" t="s">
        <v>393</v>
      </c>
    </row>
    <row r="62" ht="25.5">
      <c r="A62" s="1" t="s">
        <v>64</v>
      </c>
      <c r="E62" s="33" t="s">
        <v>394</v>
      </c>
    </row>
    <row r="63" ht="114.75">
      <c r="A63" s="1" t="s">
        <v>65</v>
      </c>
      <c r="E63" s="27" t="s">
        <v>395</v>
      </c>
    </row>
    <row r="64">
      <c r="A64" s="1" t="s">
        <v>57</v>
      </c>
      <c r="B64" s="1">
        <v>14</v>
      </c>
      <c r="C64" s="26" t="s">
        <v>396</v>
      </c>
      <c r="D64" t="s">
        <v>59</v>
      </c>
      <c r="E64" s="27" t="s">
        <v>397</v>
      </c>
      <c r="F64" s="28" t="s">
        <v>86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62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63</v>
      </c>
      <c r="E65" s="27" t="s">
        <v>398</v>
      </c>
    </row>
    <row r="66" ht="25.5">
      <c r="A66" s="1" t="s">
        <v>64</v>
      </c>
      <c r="E66" s="33" t="s">
        <v>391</v>
      </c>
    </row>
    <row r="67" ht="76.5">
      <c r="A67" s="1" t="s">
        <v>65</v>
      </c>
      <c r="E67" s="27" t="s">
        <v>373</v>
      </c>
    </row>
    <row r="68">
      <c r="A68" s="1" t="s">
        <v>57</v>
      </c>
      <c r="B68" s="1">
        <v>15</v>
      </c>
      <c r="C68" s="26" t="s">
        <v>399</v>
      </c>
      <c r="D68" t="s">
        <v>59</v>
      </c>
      <c r="E68" s="27" t="s">
        <v>400</v>
      </c>
      <c r="F68" s="28" t="s">
        <v>86</v>
      </c>
      <c r="G68" s="29">
        <v>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62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63</v>
      </c>
      <c r="E69" s="27" t="s">
        <v>401</v>
      </c>
    </row>
    <row r="70" ht="25.5">
      <c r="A70" s="1" t="s">
        <v>64</v>
      </c>
      <c r="E70" s="33" t="s">
        <v>402</v>
      </c>
    </row>
    <row r="71" ht="102">
      <c r="A71" s="1" t="s">
        <v>65</v>
      </c>
      <c r="E71" s="27" t="s">
        <v>403</v>
      </c>
    </row>
    <row r="72">
      <c r="A72" s="1" t="s">
        <v>57</v>
      </c>
      <c r="B72" s="1">
        <v>16</v>
      </c>
      <c r="C72" s="26" t="s">
        <v>104</v>
      </c>
      <c r="D72" t="s">
        <v>59</v>
      </c>
      <c r="E72" s="27" t="s">
        <v>105</v>
      </c>
      <c r="F72" s="28" t="s">
        <v>75</v>
      </c>
      <c r="G72" s="29">
        <v>45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62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63</v>
      </c>
      <c r="E73" s="27" t="s">
        <v>404</v>
      </c>
    </row>
    <row r="74" ht="25.5">
      <c r="A74" s="1" t="s">
        <v>64</v>
      </c>
      <c r="E74" s="33" t="s">
        <v>405</v>
      </c>
    </row>
    <row r="75" ht="76.5">
      <c r="A75" s="1" t="s">
        <v>65</v>
      </c>
      <c r="E75" s="27" t="s">
        <v>406</v>
      </c>
    </row>
    <row r="76">
      <c r="A76" s="1" t="s">
        <v>57</v>
      </c>
      <c r="B76" s="1">
        <v>17</v>
      </c>
      <c r="C76" s="26" t="s">
        <v>106</v>
      </c>
      <c r="D76" t="s">
        <v>59</v>
      </c>
      <c r="E76" s="27" t="s">
        <v>107</v>
      </c>
      <c r="F76" s="28" t="s">
        <v>75</v>
      </c>
      <c r="G76" s="29">
        <v>25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63</v>
      </c>
      <c r="E77" s="27" t="s">
        <v>404</v>
      </c>
    </row>
    <row r="78" ht="25.5">
      <c r="A78" s="1" t="s">
        <v>64</v>
      </c>
      <c r="E78" s="33" t="s">
        <v>407</v>
      </c>
    </row>
    <row r="79" ht="76.5">
      <c r="A79" s="1" t="s">
        <v>65</v>
      </c>
      <c r="E79" s="27" t="s">
        <v>406</v>
      </c>
    </row>
    <row r="80">
      <c r="A80" s="1" t="s">
        <v>57</v>
      </c>
      <c r="B80" s="1">
        <v>18</v>
      </c>
      <c r="C80" s="26" t="s">
        <v>408</v>
      </c>
      <c r="D80" t="s">
        <v>59</v>
      </c>
      <c r="E80" s="27" t="s">
        <v>409</v>
      </c>
      <c r="F80" s="28" t="s">
        <v>75</v>
      </c>
      <c r="G80" s="29">
        <v>270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63</v>
      </c>
      <c r="E81" s="27" t="s">
        <v>404</v>
      </c>
    </row>
    <row r="82" ht="25.5">
      <c r="A82" s="1" t="s">
        <v>64</v>
      </c>
      <c r="E82" s="33" t="s">
        <v>410</v>
      </c>
    </row>
    <row r="83" ht="76.5">
      <c r="A83" s="1" t="s">
        <v>65</v>
      </c>
      <c r="E83" s="27" t="s">
        <v>406</v>
      </c>
    </row>
    <row r="84">
      <c r="A84" s="1" t="s">
        <v>57</v>
      </c>
      <c r="B84" s="1">
        <v>19</v>
      </c>
      <c r="C84" s="26" t="s">
        <v>411</v>
      </c>
      <c r="D84" t="s">
        <v>59</v>
      </c>
      <c r="E84" s="27" t="s">
        <v>412</v>
      </c>
      <c r="F84" s="28" t="s">
        <v>75</v>
      </c>
      <c r="G84" s="29">
        <v>890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63</v>
      </c>
      <c r="E85" s="27" t="s">
        <v>404</v>
      </c>
    </row>
    <row r="86" ht="25.5">
      <c r="A86" s="1" t="s">
        <v>64</v>
      </c>
      <c r="E86" s="33" t="s">
        <v>413</v>
      </c>
    </row>
    <row r="87" ht="76.5">
      <c r="A87" s="1" t="s">
        <v>65</v>
      </c>
      <c r="E87" s="27" t="s">
        <v>406</v>
      </c>
    </row>
    <row r="88" ht="25.5">
      <c r="A88" s="1" t="s">
        <v>57</v>
      </c>
      <c r="B88" s="1">
        <v>20</v>
      </c>
      <c r="C88" s="26" t="s">
        <v>108</v>
      </c>
      <c r="D88" t="s">
        <v>59</v>
      </c>
      <c r="E88" s="27" t="s">
        <v>109</v>
      </c>
      <c r="F88" s="28" t="s">
        <v>86</v>
      </c>
      <c r="G88" s="29">
        <v>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63</v>
      </c>
      <c r="E89" s="27" t="s">
        <v>414</v>
      </c>
    </row>
    <row r="90" ht="25.5">
      <c r="A90" s="1" t="s">
        <v>64</v>
      </c>
      <c r="E90" s="33" t="s">
        <v>415</v>
      </c>
    </row>
    <row r="91" ht="89.25">
      <c r="A91" s="1" t="s">
        <v>65</v>
      </c>
      <c r="E91" s="27" t="s">
        <v>416</v>
      </c>
    </row>
    <row r="92" ht="25.5">
      <c r="A92" s="1" t="s">
        <v>57</v>
      </c>
      <c r="B92" s="1">
        <v>21</v>
      </c>
      <c r="C92" s="26" t="s">
        <v>110</v>
      </c>
      <c r="D92" t="s">
        <v>59</v>
      </c>
      <c r="E92" s="27" t="s">
        <v>111</v>
      </c>
      <c r="F92" s="28" t="s">
        <v>86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63</v>
      </c>
      <c r="E93" s="27" t="s">
        <v>414</v>
      </c>
    </row>
    <row r="94" ht="25.5">
      <c r="A94" s="1" t="s">
        <v>64</v>
      </c>
      <c r="E94" s="33" t="s">
        <v>417</v>
      </c>
    </row>
    <row r="95" ht="89.25">
      <c r="A95" s="1" t="s">
        <v>65</v>
      </c>
      <c r="E95" s="27" t="s">
        <v>416</v>
      </c>
    </row>
    <row r="96" ht="25.5">
      <c r="A96" s="1" t="s">
        <v>57</v>
      </c>
      <c r="B96" s="1">
        <v>22</v>
      </c>
      <c r="C96" s="26" t="s">
        <v>418</v>
      </c>
      <c r="D96" t="s">
        <v>59</v>
      </c>
      <c r="E96" s="27" t="s">
        <v>419</v>
      </c>
      <c r="F96" s="28" t="s">
        <v>86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63</v>
      </c>
      <c r="E97" s="27" t="s">
        <v>414</v>
      </c>
    </row>
    <row r="98" ht="25.5">
      <c r="A98" s="1" t="s">
        <v>64</v>
      </c>
      <c r="E98" s="33" t="s">
        <v>420</v>
      </c>
    </row>
    <row r="99" ht="89.25">
      <c r="A99" s="1" t="s">
        <v>65</v>
      </c>
      <c r="E99" s="27" t="s">
        <v>416</v>
      </c>
    </row>
    <row r="100" ht="25.5">
      <c r="A100" s="1" t="s">
        <v>57</v>
      </c>
      <c r="B100" s="1">
        <v>23</v>
      </c>
      <c r="C100" s="26" t="s">
        <v>421</v>
      </c>
      <c r="D100" t="s">
        <v>59</v>
      </c>
      <c r="E100" s="27" t="s">
        <v>422</v>
      </c>
      <c r="F100" s="28" t="s">
        <v>86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62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63</v>
      </c>
      <c r="E101" s="27" t="s">
        <v>423</v>
      </c>
    </row>
    <row r="102" ht="25.5">
      <c r="A102" s="1" t="s">
        <v>64</v>
      </c>
      <c r="E102" s="33" t="s">
        <v>391</v>
      </c>
    </row>
    <row r="103" ht="89.25">
      <c r="A103" s="1" t="s">
        <v>65</v>
      </c>
      <c r="E103" s="27" t="s">
        <v>416</v>
      </c>
    </row>
    <row r="104">
      <c r="A104" s="1" t="s">
        <v>57</v>
      </c>
      <c r="B104" s="1">
        <v>24</v>
      </c>
      <c r="C104" s="26" t="s">
        <v>424</v>
      </c>
      <c r="D104" t="s">
        <v>59</v>
      </c>
      <c r="E104" s="27" t="s">
        <v>425</v>
      </c>
      <c r="F104" s="28" t="s">
        <v>75</v>
      </c>
      <c r="G104" s="29">
        <v>220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62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63</v>
      </c>
      <c r="E105" s="27" t="s">
        <v>426</v>
      </c>
    </row>
    <row r="106" ht="25.5">
      <c r="A106" s="1" t="s">
        <v>64</v>
      </c>
      <c r="E106" s="33" t="s">
        <v>380</v>
      </c>
    </row>
    <row r="107" ht="76.5">
      <c r="A107" s="1" t="s">
        <v>65</v>
      </c>
      <c r="E107" s="27" t="s">
        <v>427</v>
      </c>
    </row>
    <row r="108" ht="25.5">
      <c r="A108" s="1" t="s">
        <v>57</v>
      </c>
      <c r="B108" s="1">
        <v>25</v>
      </c>
      <c r="C108" s="26" t="s">
        <v>428</v>
      </c>
      <c r="D108" t="s">
        <v>59</v>
      </c>
      <c r="E108" s="27" t="s">
        <v>429</v>
      </c>
      <c r="F108" s="28" t="s">
        <v>86</v>
      </c>
      <c r="G108" s="29">
        <v>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62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63</v>
      </c>
      <c r="E109" s="27" t="s">
        <v>430</v>
      </c>
    </row>
    <row r="110" ht="25.5">
      <c r="A110" s="1" t="s">
        <v>64</v>
      </c>
      <c r="E110" s="33" t="s">
        <v>391</v>
      </c>
    </row>
    <row r="111" ht="89.25">
      <c r="A111" s="1" t="s">
        <v>65</v>
      </c>
      <c r="E111" s="27" t="s">
        <v>431</v>
      </c>
    </row>
    <row r="112" ht="25.5">
      <c r="A112" s="1" t="s">
        <v>57</v>
      </c>
      <c r="B112" s="1">
        <v>26</v>
      </c>
      <c r="C112" s="26" t="s">
        <v>432</v>
      </c>
      <c r="D112" t="s">
        <v>59</v>
      </c>
      <c r="E112" s="27" t="s">
        <v>433</v>
      </c>
      <c r="F112" s="28" t="s">
        <v>86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62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63</v>
      </c>
      <c r="E113" s="27" t="s">
        <v>430</v>
      </c>
    </row>
    <row r="114" ht="25.5">
      <c r="A114" s="1" t="s">
        <v>64</v>
      </c>
      <c r="E114" s="33" t="s">
        <v>391</v>
      </c>
    </row>
    <row r="115" ht="127.5">
      <c r="A115" s="1" t="s">
        <v>65</v>
      </c>
      <c r="E115" s="27" t="s">
        <v>434</v>
      </c>
    </row>
    <row r="116">
      <c r="A116" s="1" t="s">
        <v>57</v>
      </c>
      <c r="B116" s="1">
        <v>27</v>
      </c>
      <c r="C116" s="26" t="s">
        <v>435</v>
      </c>
      <c r="D116" t="s">
        <v>59</v>
      </c>
      <c r="E116" s="27" t="s">
        <v>436</v>
      </c>
      <c r="F116" s="28" t="s">
        <v>86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63</v>
      </c>
      <c r="E117" s="27" t="s">
        <v>430</v>
      </c>
    </row>
    <row r="118" ht="25.5">
      <c r="A118" s="1" t="s">
        <v>64</v>
      </c>
      <c r="E118" s="33" t="s">
        <v>391</v>
      </c>
    </row>
    <row r="119" ht="127.5">
      <c r="A119" s="1" t="s">
        <v>65</v>
      </c>
      <c r="E119" s="27" t="s">
        <v>437</v>
      </c>
    </row>
    <row r="120">
      <c r="A120" s="1" t="s">
        <v>57</v>
      </c>
      <c r="B120" s="1">
        <v>28</v>
      </c>
      <c r="C120" s="26" t="s">
        <v>438</v>
      </c>
      <c r="D120" t="s">
        <v>59</v>
      </c>
      <c r="E120" s="27" t="s">
        <v>439</v>
      </c>
      <c r="F120" s="28" t="s">
        <v>86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62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63</v>
      </c>
      <c r="E121" s="27" t="s">
        <v>390</v>
      </c>
    </row>
    <row r="122" ht="25.5">
      <c r="A122" s="1" t="s">
        <v>64</v>
      </c>
      <c r="E122" s="33" t="s">
        <v>420</v>
      </c>
    </row>
    <row r="123" ht="102">
      <c r="A123" s="1" t="s">
        <v>65</v>
      </c>
      <c r="E123" s="27" t="s">
        <v>440</v>
      </c>
    </row>
    <row r="124">
      <c r="A124" s="1" t="s">
        <v>57</v>
      </c>
      <c r="B124" s="1">
        <v>29</v>
      </c>
      <c r="C124" s="26" t="s">
        <v>441</v>
      </c>
      <c r="D124" t="s">
        <v>59</v>
      </c>
      <c r="E124" s="27" t="s">
        <v>442</v>
      </c>
      <c r="F124" s="28" t="s">
        <v>86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62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63</v>
      </c>
      <c r="E125" s="27" t="s">
        <v>390</v>
      </c>
    </row>
    <row r="126" ht="25.5">
      <c r="A126" s="1" t="s">
        <v>64</v>
      </c>
      <c r="E126" s="33" t="s">
        <v>391</v>
      </c>
    </row>
    <row r="127" ht="102">
      <c r="A127" s="1" t="s">
        <v>65</v>
      </c>
      <c r="E127" s="27" t="s">
        <v>440</v>
      </c>
    </row>
    <row r="128">
      <c r="A128" s="1" t="s">
        <v>57</v>
      </c>
      <c r="B128" s="1">
        <v>30</v>
      </c>
      <c r="C128" s="26" t="s">
        <v>443</v>
      </c>
      <c r="D128" t="s">
        <v>59</v>
      </c>
      <c r="E128" s="27" t="s">
        <v>444</v>
      </c>
      <c r="F128" s="28" t="s">
        <v>86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62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63</v>
      </c>
      <c r="E129" s="27" t="s">
        <v>390</v>
      </c>
    </row>
    <row r="130" ht="25.5">
      <c r="A130" s="1" t="s">
        <v>64</v>
      </c>
      <c r="E130" s="33" t="s">
        <v>445</v>
      </c>
    </row>
    <row r="131" ht="102">
      <c r="A131" s="1" t="s">
        <v>65</v>
      </c>
      <c r="E131" s="27" t="s">
        <v>440</v>
      </c>
    </row>
    <row r="132">
      <c r="A132" s="1" t="s">
        <v>57</v>
      </c>
      <c r="B132" s="1">
        <v>31</v>
      </c>
      <c r="C132" s="26" t="s">
        <v>446</v>
      </c>
      <c r="D132" t="s">
        <v>59</v>
      </c>
      <c r="E132" s="27" t="s">
        <v>447</v>
      </c>
      <c r="F132" s="28" t="s">
        <v>86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62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63</v>
      </c>
      <c r="E133" s="27" t="s">
        <v>390</v>
      </c>
    </row>
    <row r="134" ht="25.5">
      <c r="A134" s="1" t="s">
        <v>64</v>
      </c>
      <c r="E134" s="33" t="s">
        <v>391</v>
      </c>
    </row>
    <row r="135" ht="102">
      <c r="A135" s="1" t="s">
        <v>65</v>
      </c>
      <c r="E135" s="27" t="s">
        <v>440</v>
      </c>
    </row>
    <row r="136">
      <c r="A136" s="1" t="s">
        <v>57</v>
      </c>
      <c r="B136" s="1">
        <v>32</v>
      </c>
      <c r="C136" s="26" t="s">
        <v>448</v>
      </c>
      <c r="D136" t="s">
        <v>59</v>
      </c>
      <c r="E136" s="27" t="s">
        <v>449</v>
      </c>
      <c r="F136" s="28" t="s">
        <v>86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62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63</v>
      </c>
      <c r="E137" s="27" t="s">
        <v>390</v>
      </c>
    </row>
    <row r="138" ht="25.5">
      <c r="A138" s="1" t="s">
        <v>64</v>
      </c>
      <c r="E138" s="33" t="s">
        <v>391</v>
      </c>
    </row>
    <row r="139" ht="102">
      <c r="A139" s="1" t="s">
        <v>65</v>
      </c>
      <c r="E139" s="27" t="s">
        <v>440</v>
      </c>
    </row>
    <row r="140">
      <c r="A140" s="1" t="s">
        <v>57</v>
      </c>
      <c r="B140" s="1">
        <v>33</v>
      </c>
      <c r="C140" s="26" t="s">
        <v>450</v>
      </c>
      <c r="D140" t="s">
        <v>59</v>
      </c>
      <c r="E140" s="27" t="s">
        <v>451</v>
      </c>
      <c r="F140" s="28" t="s">
        <v>86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62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63</v>
      </c>
      <c r="E141" s="27" t="s">
        <v>390</v>
      </c>
    </row>
    <row r="142" ht="25.5">
      <c r="A142" s="1" t="s">
        <v>64</v>
      </c>
      <c r="E142" s="33" t="s">
        <v>391</v>
      </c>
    </row>
    <row r="143" ht="102">
      <c r="A143" s="1" t="s">
        <v>65</v>
      </c>
      <c r="E143" s="27" t="s">
        <v>440</v>
      </c>
    </row>
    <row r="144">
      <c r="A144" s="1" t="s">
        <v>57</v>
      </c>
      <c r="B144" s="1">
        <v>34</v>
      </c>
      <c r="C144" s="26" t="s">
        <v>452</v>
      </c>
      <c r="D144" t="s">
        <v>59</v>
      </c>
      <c r="E144" s="27" t="s">
        <v>453</v>
      </c>
      <c r="F144" s="28" t="s">
        <v>86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62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63</v>
      </c>
      <c r="E145" s="27" t="s">
        <v>390</v>
      </c>
    </row>
    <row r="146" ht="25.5">
      <c r="A146" s="1" t="s">
        <v>64</v>
      </c>
      <c r="E146" s="33" t="s">
        <v>391</v>
      </c>
    </row>
    <row r="147" ht="102">
      <c r="A147" s="1" t="s">
        <v>65</v>
      </c>
      <c r="E147" s="27" t="s">
        <v>440</v>
      </c>
    </row>
    <row r="148">
      <c r="A148" s="1" t="s">
        <v>57</v>
      </c>
      <c r="B148" s="1">
        <v>35</v>
      </c>
      <c r="C148" s="26" t="s">
        <v>454</v>
      </c>
      <c r="D148" t="s">
        <v>59</v>
      </c>
      <c r="E148" s="27" t="s">
        <v>455</v>
      </c>
      <c r="F148" s="28" t="s">
        <v>86</v>
      </c>
      <c r="G148" s="29">
        <v>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62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63</v>
      </c>
      <c r="E149" s="27" t="s">
        <v>390</v>
      </c>
    </row>
    <row r="150" ht="25.5">
      <c r="A150" s="1" t="s">
        <v>64</v>
      </c>
      <c r="E150" s="33" t="s">
        <v>391</v>
      </c>
    </row>
    <row r="151" ht="102">
      <c r="A151" s="1" t="s">
        <v>65</v>
      </c>
      <c r="E151" s="27" t="s">
        <v>440</v>
      </c>
    </row>
    <row r="152">
      <c r="A152" s="1" t="s">
        <v>57</v>
      </c>
      <c r="B152" s="1">
        <v>36</v>
      </c>
      <c r="C152" s="26" t="s">
        <v>456</v>
      </c>
      <c r="D152" t="s">
        <v>59</v>
      </c>
      <c r="E152" s="27" t="s">
        <v>457</v>
      </c>
      <c r="F152" s="28" t="s">
        <v>86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62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63</v>
      </c>
      <c r="E153" s="27" t="s">
        <v>390</v>
      </c>
    </row>
    <row r="154" ht="25.5">
      <c r="A154" s="1" t="s">
        <v>64</v>
      </c>
      <c r="E154" s="33" t="s">
        <v>391</v>
      </c>
    </row>
    <row r="155" ht="102">
      <c r="A155" s="1" t="s">
        <v>65</v>
      </c>
      <c r="E155" s="27" t="s">
        <v>440</v>
      </c>
    </row>
    <row r="156">
      <c r="A156" s="1" t="s">
        <v>57</v>
      </c>
      <c r="B156" s="1">
        <v>37</v>
      </c>
      <c r="C156" s="26" t="s">
        <v>458</v>
      </c>
      <c r="D156" t="s">
        <v>59</v>
      </c>
      <c r="E156" s="27" t="s">
        <v>459</v>
      </c>
      <c r="F156" s="28" t="s">
        <v>86</v>
      </c>
      <c r="G156" s="29">
        <v>1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63</v>
      </c>
      <c r="E157" s="27" t="s">
        <v>390</v>
      </c>
    </row>
    <row r="158" ht="25.5">
      <c r="A158" s="1" t="s">
        <v>64</v>
      </c>
      <c r="E158" s="33" t="s">
        <v>391</v>
      </c>
    </row>
    <row r="159" ht="102">
      <c r="A159" s="1" t="s">
        <v>65</v>
      </c>
      <c r="E159" s="27" t="s">
        <v>440</v>
      </c>
    </row>
    <row r="160">
      <c r="A160" s="1" t="s">
        <v>57</v>
      </c>
      <c r="B160" s="1">
        <v>38</v>
      </c>
      <c r="C160" s="26" t="s">
        <v>460</v>
      </c>
      <c r="D160" t="s">
        <v>59</v>
      </c>
      <c r="E160" s="27" t="s">
        <v>461</v>
      </c>
      <c r="F160" s="28" t="s">
        <v>86</v>
      </c>
      <c r="G160" s="29">
        <v>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62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63</v>
      </c>
      <c r="E161" s="27" t="s">
        <v>390</v>
      </c>
    </row>
    <row r="162" ht="25.5">
      <c r="A162" s="1" t="s">
        <v>64</v>
      </c>
      <c r="E162" s="33" t="s">
        <v>391</v>
      </c>
    </row>
    <row r="163" ht="102">
      <c r="A163" s="1" t="s">
        <v>65</v>
      </c>
      <c r="E163" s="27" t="s">
        <v>440</v>
      </c>
    </row>
    <row r="164">
      <c r="A164" s="1" t="s">
        <v>57</v>
      </c>
      <c r="B164" s="1">
        <v>39</v>
      </c>
      <c r="C164" s="26" t="s">
        <v>462</v>
      </c>
      <c r="D164" t="s">
        <v>59</v>
      </c>
      <c r="E164" s="27" t="s">
        <v>463</v>
      </c>
      <c r="F164" s="28" t="s">
        <v>86</v>
      </c>
      <c r="G164" s="29">
        <v>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62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63</v>
      </c>
      <c r="E165" s="27" t="s">
        <v>390</v>
      </c>
    </row>
    <row r="166" ht="25.5">
      <c r="A166" s="1" t="s">
        <v>64</v>
      </c>
      <c r="E166" s="33" t="s">
        <v>391</v>
      </c>
    </row>
    <row r="167" ht="102">
      <c r="A167" s="1" t="s">
        <v>65</v>
      </c>
      <c r="E167" s="27" t="s">
        <v>440</v>
      </c>
    </row>
    <row r="168">
      <c r="A168" s="1" t="s">
        <v>57</v>
      </c>
      <c r="B168" s="1">
        <v>40</v>
      </c>
      <c r="C168" s="26" t="s">
        <v>464</v>
      </c>
      <c r="D168" t="s">
        <v>59</v>
      </c>
      <c r="E168" s="27" t="s">
        <v>465</v>
      </c>
      <c r="F168" s="28" t="s">
        <v>86</v>
      </c>
      <c r="G168" s="29">
        <v>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62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63</v>
      </c>
      <c r="E169" s="27" t="s">
        <v>390</v>
      </c>
    </row>
    <row r="170" ht="25.5">
      <c r="A170" s="1" t="s">
        <v>64</v>
      </c>
      <c r="E170" s="33" t="s">
        <v>391</v>
      </c>
    </row>
    <row r="171" ht="102">
      <c r="A171" s="1" t="s">
        <v>65</v>
      </c>
      <c r="E171" s="27" t="s">
        <v>440</v>
      </c>
    </row>
    <row r="172">
      <c r="A172" s="1" t="s">
        <v>57</v>
      </c>
      <c r="B172" s="1">
        <v>41</v>
      </c>
      <c r="C172" s="26" t="s">
        <v>466</v>
      </c>
      <c r="D172" t="s">
        <v>59</v>
      </c>
      <c r="E172" s="27" t="s">
        <v>467</v>
      </c>
      <c r="F172" s="28" t="s">
        <v>86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63</v>
      </c>
      <c r="E173" s="27" t="s">
        <v>390</v>
      </c>
    </row>
    <row r="174" ht="25.5">
      <c r="A174" s="1" t="s">
        <v>64</v>
      </c>
      <c r="E174" s="33" t="s">
        <v>391</v>
      </c>
    </row>
    <row r="175" ht="102">
      <c r="A175" s="1" t="s">
        <v>65</v>
      </c>
      <c r="E175" s="27" t="s">
        <v>440</v>
      </c>
    </row>
    <row r="176">
      <c r="A176" s="1" t="s">
        <v>57</v>
      </c>
      <c r="B176" s="1">
        <v>42</v>
      </c>
      <c r="C176" s="26" t="s">
        <v>468</v>
      </c>
      <c r="D176" t="s">
        <v>59</v>
      </c>
      <c r="E176" s="27" t="s">
        <v>469</v>
      </c>
      <c r="F176" s="28" t="s">
        <v>86</v>
      </c>
      <c r="G176" s="29">
        <v>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62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63</v>
      </c>
      <c r="E177" s="27" t="s">
        <v>390</v>
      </c>
    </row>
    <row r="178" ht="25.5">
      <c r="A178" s="1" t="s">
        <v>64</v>
      </c>
      <c r="E178" s="33" t="s">
        <v>470</v>
      </c>
    </row>
    <row r="179" ht="102">
      <c r="A179" s="1" t="s">
        <v>65</v>
      </c>
      <c r="E179" s="27" t="s">
        <v>440</v>
      </c>
    </row>
    <row r="180">
      <c r="A180" s="1" t="s">
        <v>57</v>
      </c>
      <c r="B180" s="1">
        <v>43</v>
      </c>
      <c r="C180" s="26" t="s">
        <v>471</v>
      </c>
      <c r="D180" t="s">
        <v>59</v>
      </c>
      <c r="E180" s="27" t="s">
        <v>472</v>
      </c>
      <c r="F180" s="28" t="s">
        <v>86</v>
      </c>
      <c r="G180" s="29">
        <v>5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62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63</v>
      </c>
      <c r="E181" s="27" t="s">
        <v>390</v>
      </c>
    </row>
    <row r="182" ht="25.5">
      <c r="A182" s="1" t="s">
        <v>64</v>
      </c>
      <c r="E182" s="33" t="s">
        <v>415</v>
      </c>
    </row>
    <row r="183" ht="102">
      <c r="A183" s="1" t="s">
        <v>65</v>
      </c>
      <c r="E183" s="27" t="s">
        <v>440</v>
      </c>
    </row>
    <row r="184">
      <c r="A184" s="1" t="s">
        <v>57</v>
      </c>
      <c r="B184" s="1">
        <v>44</v>
      </c>
      <c r="C184" s="26" t="s">
        <v>473</v>
      </c>
      <c r="D184" t="s">
        <v>59</v>
      </c>
      <c r="E184" s="27" t="s">
        <v>474</v>
      </c>
      <c r="F184" s="28" t="s">
        <v>86</v>
      </c>
      <c r="G184" s="29">
        <v>12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62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63</v>
      </c>
      <c r="E185" s="27" t="s">
        <v>390</v>
      </c>
    </row>
    <row r="186" ht="25.5">
      <c r="A186" s="1" t="s">
        <v>64</v>
      </c>
      <c r="E186" s="33" t="s">
        <v>475</v>
      </c>
    </row>
    <row r="187" ht="102">
      <c r="A187" s="1" t="s">
        <v>65</v>
      </c>
      <c r="E187" s="27" t="s">
        <v>440</v>
      </c>
    </row>
    <row r="188">
      <c r="A188" s="1" t="s">
        <v>57</v>
      </c>
      <c r="B188" s="1">
        <v>45</v>
      </c>
      <c r="C188" s="26" t="s">
        <v>476</v>
      </c>
      <c r="D188" t="s">
        <v>59</v>
      </c>
      <c r="E188" s="27" t="s">
        <v>477</v>
      </c>
      <c r="F188" s="28" t="s">
        <v>86</v>
      </c>
      <c r="G188" s="29">
        <v>8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62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63</v>
      </c>
      <c r="E189" s="27" t="s">
        <v>390</v>
      </c>
    </row>
    <row r="190" ht="25.5">
      <c r="A190" s="1" t="s">
        <v>64</v>
      </c>
      <c r="E190" s="33" t="s">
        <v>478</v>
      </c>
    </row>
    <row r="191" ht="102">
      <c r="A191" s="1" t="s">
        <v>65</v>
      </c>
      <c r="E191" s="27" t="s">
        <v>440</v>
      </c>
    </row>
    <row r="192" ht="25.5">
      <c r="A192" s="1" t="s">
        <v>57</v>
      </c>
      <c r="B192" s="1">
        <v>46</v>
      </c>
      <c r="C192" s="26" t="s">
        <v>479</v>
      </c>
      <c r="D192" t="s">
        <v>59</v>
      </c>
      <c r="E192" s="27" t="s">
        <v>480</v>
      </c>
      <c r="F192" s="28" t="s">
        <v>86</v>
      </c>
      <c r="G192" s="29">
        <v>1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62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63</v>
      </c>
      <c r="E193" s="27" t="s">
        <v>481</v>
      </c>
    </row>
    <row r="194" ht="25.5">
      <c r="A194" s="1" t="s">
        <v>64</v>
      </c>
      <c r="E194" s="33" t="s">
        <v>482</v>
      </c>
    </row>
    <row r="195" ht="102">
      <c r="A195" s="1" t="s">
        <v>65</v>
      </c>
      <c r="E195" s="27" t="s">
        <v>483</v>
      </c>
    </row>
    <row r="196" ht="25.5">
      <c r="A196" s="1" t="s">
        <v>57</v>
      </c>
      <c r="B196" s="1">
        <v>47</v>
      </c>
      <c r="C196" s="26" t="s">
        <v>484</v>
      </c>
      <c r="D196" t="s">
        <v>59</v>
      </c>
      <c r="E196" s="27" t="s">
        <v>485</v>
      </c>
      <c r="F196" s="28" t="s">
        <v>86</v>
      </c>
      <c r="G196" s="29">
        <v>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62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63</v>
      </c>
      <c r="E197" s="27" t="s">
        <v>486</v>
      </c>
    </row>
    <row r="198" ht="25.5">
      <c r="A198" s="1" t="s">
        <v>64</v>
      </c>
      <c r="E198" s="33" t="s">
        <v>482</v>
      </c>
    </row>
    <row r="199" ht="89.25">
      <c r="A199" s="1" t="s">
        <v>65</v>
      </c>
      <c r="E199" s="27" t="s">
        <v>487</v>
      </c>
    </row>
    <row r="200">
      <c r="A200" s="1" t="s">
        <v>57</v>
      </c>
      <c r="B200" s="1">
        <v>48</v>
      </c>
      <c r="C200" s="26" t="s">
        <v>488</v>
      </c>
      <c r="D200" t="s">
        <v>59</v>
      </c>
      <c r="E200" s="27" t="s">
        <v>489</v>
      </c>
      <c r="F200" s="28" t="s">
        <v>262</v>
      </c>
      <c r="G200" s="29">
        <v>100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62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63</v>
      </c>
      <c r="E201" s="27" t="s">
        <v>490</v>
      </c>
    </row>
    <row r="202" ht="25.5">
      <c r="A202" s="1" t="s">
        <v>64</v>
      </c>
      <c r="E202" s="33" t="s">
        <v>491</v>
      </c>
    </row>
    <row r="203" ht="89.25">
      <c r="A203" s="1" t="s">
        <v>65</v>
      </c>
      <c r="E203" s="27" t="s">
        <v>492</v>
      </c>
    </row>
    <row r="204">
      <c r="A204" s="1" t="s">
        <v>57</v>
      </c>
      <c r="B204" s="1">
        <v>49</v>
      </c>
      <c r="C204" s="26" t="s">
        <v>493</v>
      </c>
      <c r="D204" t="s">
        <v>59</v>
      </c>
      <c r="E204" s="27" t="s">
        <v>494</v>
      </c>
      <c r="F204" s="28" t="s">
        <v>86</v>
      </c>
      <c r="G204" s="29">
        <v>1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62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63</v>
      </c>
      <c r="E205" s="27" t="s">
        <v>495</v>
      </c>
    </row>
    <row r="206" ht="25.5">
      <c r="A206" s="1" t="s">
        <v>64</v>
      </c>
      <c r="E206" s="33" t="s">
        <v>391</v>
      </c>
    </row>
    <row r="207" ht="178.5">
      <c r="A207" s="1" t="s">
        <v>65</v>
      </c>
      <c r="E207" s="27" t="s">
        <v>496</v>
      </c>
    </row>
    <row r="208">
      <c r="A208" s="1" t="s">
        <v>57</v>
      </c>
      <c r="B208" s="1">
        <v>50</v>
      </c>
      <c r="C208" s="26" t="s">
        <v>497</v>
      </c>
      <c r="D208" t="s">
        <v>59</v>
      </c>
      <c r="E208" s="27" t="s">
        <v>498</v>
      </c>
      <c r="F208" s="28" t="s">
        <v>86</v>
      </c>
      <c r="G208" s="29">
        <v>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62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63</v>
      </c>
      <c r="E209" s="27" t="s">
        <v>499</v>
      </c>
    </row>
    <row r="210" ht="25.5">
      <c r="A210" s="1" t="s">
        <v>64</v>
      </c>
      <c r="E210" s="33" t="s">
        <v>500</v>
      </c>
    </row>
    <row r="211" ht="127.5">
      <c r="A211" s="1" t="s">
        <v>65</v>
      </c>
      <c r="E211" s="27" t="s">
        <v>501</v>
      </c>
    </row>
  </sheetData>
  <sheetProtection sheet="1" objects="1" scenarios="1" spinCount="100000" saltValue="1DggECgE/5s9kzG4iPYzGqWHM3MGzMeJsn2DCVf2LD98uJ9cEMFRskn7GU/1i9Pfoeo6RjGcjALEDwPD6DE3kA==" hashValue="di9eBfqBYEoEv6uzaed5LnyRYXdqNffmP25lfjHH/acWAVgHPsKJ0bPlaFNeKpTCelARKmHfQc4M5AzzyFtDU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COUNTIFS(L8:L35,"=0",A8:A35,"P")+COUNTIFS(L8:L35,"",A8:A35,"P")+SUM(Q8:Q35)</f>
        <v>0</v>
      </c>
    </row>
    <row r="8">
      <c r="A8" s="1" t="s">
        <v>52</v>
      </c>
      <c r="C8" s="22" t="s">
        <v>25</v>
      </c>
      <c r="E8" s="23" t="s">
        <v>27</v>
      </c>
      <c r="L8" s="24">
        <f>L9+L22</f>
        <v>0</v>
      </c>
      <c r="M8" s="24">
        <f>M9+M22</f>
        <v>0</v>
      </c>
      <c r="N8" s="25"/>
    </row>
    <row r="9">
      <c r="A9" s="1" t="s">
        <v>54</v>
      </c>
      <c r="C9" s="22" t="s">
        <v>323</v>
      </c>
      <c r="E9" s="23" t="s">
        <v>502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57</v>
      </c>
      <c r="B10" s="1">
        <v>1</v>
      </c>
      <c r="C10" s="26" t="s">
        <v>503</v>
      </c>
      <c r="D10" t="s">
        <v>59</v>
      </c>
      <c r="E10" s="27" t="s">
        <v>504</v>
      </c>
      <c r="F10" s="28" t="s">
        <v>505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506</v>
      </c>
    </row>
    <row r="12" ht="25.5">
      <c r="A12" s="1" t="s">
        <v>64</v>
      </c>
      <c r="E12" s="33" t="s">
        <v>507</v>
      </c>
    </row>
    <row r="13" ht="140.25">
      <c r="A13" s="1" t="s">
        <v>65</v>
      </c>
      <c r="E13" s="27" t="s">
        <v>508</v>
      </c>
    </row>
    <row r="14">
      <c r="A14" s="1" t="s">
        <v>57</v>
      </c>
      <c r="B14" s="1">
        <v>2</v>
      </c>
      <c r="C14" s="26" t="s">
        <v>509</v>
      </c>
      <c r="D14" t="s">
        <v>59</v>
      </c>
      <c r="E14" s="27" t="s">
        <v>510</v>
      </c>
      <c r="F14" s="28" t="s">
        <v>505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63</v>
      </c>
      <c r="E15" s="27" t="s">
        <v>506</v>
      </c>
    </row>
    <row r="16" ht="25.5">
      <c r="A16" s="1" t="s">
        <v>64</v>
      </c>
      <c r="E16" s="33" t="s">
        <v>507</v>
      </c>
    </row>
    <row r="17" ht="89.25">
      <c r="A17" s="1" t="s">
        <v>65</v>
      </c>
      <c r="E17" s="27" t="s">
        <v>511</v>
      </c>
    </row>
    <row r="18">
      <c r="A18" s="1" t="s">
        <v>57</v>
      </c>
      <c r="B18" s="1">
        <v>3</v>
      </c>
      <c r="C18" s="26" t="s">
        <v>512</v>
      </c>
      <c r="D18" t="s">
        <v>59</v>
      </c>
      <c r="E18" s="27" t="s">
        <v>513</v>
      </c>
      <c r="F18" s="28" t="s">
        <v>505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63</v>
      </c>
      <c r="E19" s="27" t="s">
        <v>506</v>
      </c>
    </row>
    <row r="20" ht="25.5">
      <c r="A20" s="1" t="s">
        <v>64</v>
      </c>
      <c r="E20" s="33" t="s">
        <v>507</v>
      </c>
    </row>
    <row r="21" ht="89.25">
      <c r="A21" s="1" t="s">
        <v>65</v>
      </c>
      <c r="E21" s="27" t="s">
        <v>514</v>
      </c>
    </row>
    <row r="22">
      <c r="A22" s="1" t="s">
        <v>54</v>
      </c>
      <c r="C22" s="22" t="s">
        <v>82</v>
      </c>
      <c r="E22" s="23" t="s">
        <v>515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57</v>
      </c>
      <c r="B23" s="1">
        <v>4</v>
      </c>
      <c r="C23" s="26" t="s">
        <v>516</v>
      </c>
      <c r="D23" t="s">
        <v>59</v>
      </c>
      <c r="E23" s="27" t="s">
        <v>517</v>
      </c>
      <c r="F23" s="28" t="s">
        <v>505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517</v>
      </c>
    </row>
    <row r="25">
      <c r="A25" s="1" t="s">
        <v>64</v>
      </c>
    </row>
    <row r="26">
      <c r="A26" s="1" t="s">
        <v>65</v>
      </c>
      <c r="E26" s="27" t="s">
        <v>59</v>
      </c>
    </row>
    <row r="27">
      <c r="A27" s="1" t="s">
        <v>57</v>
      </c>
      <c r="B27" s="1">
        <v>5</v>
      </c>
      <c r="C27" s="26" t="s">
        <v>518</v>
      </c>
      <c r="D27" t="s">
        <v>59</v>
      </c>
      <c r="E27" s="27" t="s">
        <v>519</v>
      </c>
      <c r="F27" s="28" t="s">
        <v>505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63</v>
      </c>
      <c r="E28" s="27" t="s">
        <v>519</v>
      </c>
    </row>
    <row r="29">
      <c r="A29" s="1" t="s">
        <v>64</v>
      </c>
    </row>
    <row r="30">
      <c r="A30" s="1" t="s">
        <v>65</v>
      </c>
      <c r="E30" s="27" t="s">
        <v>59</v>
      </c>
    </row>
    <row r="31">
      <c r="A31" s="1" t="s">
        <v>57</v>
      </c>
      <c r="B31" s="1">
        <v>7</v>
      </c>
      <c r="C31" s="26" t="s">
        <v>520</v>
      </c>
      <c r="D31" t="s">
        <v>59</v>
      </c>
      <c r="E31" s="27" t="s">
        <v>521</v>
      </c>
      <c r="F31" s="28" t="s">
        <v>505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63</v>
      </c>
      <c r="E32" s="27" t="s">
        <v>521</v>
      </c>
    </row>
    <row r="33" ht="25.5">
      <c r="A33" s="1" t="s">
        <v>64</v>
      </c>
      <c r="E33" s="33" t="s">
        <v>522</v>
      </c>
    </row>
    <row r="34" ht="127.5">
      <c r="A34" s="1" t="s">
        <v>65</v>
      </c>
      <c r="E34" s="27" t="s">
        <v>523</v>
      </c>
    </row>
  </sheetData>
  <sheetProtection sheet="1" objects="1" scenarios="1" spinCount="100000" saltValue="p1J/ga4B/XSIRqBqPVePx3aNI3D7JYSZ3MmR5m1WYu7EMda4vMsWtB+qSn6wS83Rh9dlkEEP94UZtEutGgloLA==" hashValue="BV/B3nVphWwZqDmPxp5GB6+AeEr20lT/pwE14q+PGxio0Mr1sUtN7lhgFA4Yzw1aIMRRowpLkd7B+iaZOBZe7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COUNTIFS(L8:L34,"=0",A8:A34,"P")+COUNTIFS(L8:L34,"",A8:A34,"P")+SUM(Q8:Q34)</f>
        <v>0</v>
      </c>
    </row>
    <row r="8">
      <c r="A8" s="1" t="s">
        <v>52</v>
      </c>
      <c r="C8" s="22" t="s">
        <v>524</v>
      </c>
      <c r="E8" s="23" t="s">
        <v>31</v>
      </c>
      <c r="L8" s="24">
        <f>L9</f>
        <v>0</v>
      </c>
      <c r="M8" s="24">
        <f>M9</f>
        <v>0</v>
      </c>
      <c r="N8" s="25"/>
    </row>
    <row r="9">
      <c r="A9" s="1" t="s">
        <v>54</v>
      </c>
      <c r="C9" s="22" t="s">
        <v>55</v>
      </c>
      <c r="E9" s="23" t="s">
        <v>304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57</v>
      </c>
      <c r="B10" s="1">
        <v>1</v>
      </c>
      <c r="C10" s="26" t="s">
        <v>525</v>
      </c>
      <c r="D10" t="s">
        <v>349</v>
      </c>
      <c r="E10" s="27" t="s">
        <v>526</v>
      </c>
      <c r="F10" s="28" t="s">
        <v>308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527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528</v>
      </c>
    </row>
    <row r="12" ht="25.5">
      <c r="A12" s="1" t="s">
        <v>64</v>
      </c>
      <c r="E12" s="33" t="s">
        <v>529</v>
      </c>
    </row>
    <row r="13">
      <c r="A13" s="1" t="s">
        <v>65</v>
      </c>
      <c r="E13" s="27" t="s">
        <v>530</v>
      </c>
    </row>
    <row r="14" ht="25.5">
      <c r="A14" s="1" t="s">
        <v>57</v>
      </c>
      <c r="B14" s="1">
        <v>2</v>
      </c>
      <c r="C14" s="26" t="s">
        <v>325</v>
      </c>
      <c r="D14" t="s">
        <v>306</v>
      </c>
      <c r="E14" s="27" t="s">
        <v>531</v>
      </c>
      <c r="F14" s="28" t="s">
        <v>308</v>
      </c>
      <c r="G14" s="29">
        <v>4.2000000000000002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527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63</v>
      </c>
      <c r="E15" s="27" t="s">
        <v>531</v>
      </c>
    </row>
    <row r="16">
      <c r="A16" s="1" t="s">
        <v>64</v>
      </c>
    </row>
    <row r="17">
      <c r="A17" s="1" t="s">
        <v>65</v>
      </c>
      <c r="E17" s="27" t="s">
        <v>59</v>
      </c>
    </row>
    <row r="18" ht="25.5">
      <c r="A18" s="1" t="s">
        <v>57</v>
      </c>
      <c r="B18" s="1">
        <v>3</v>
      </c>
      <c r="C18" s="26" t="s">
        <v>532</v>
      </c>
      <c r="D18" t="s">
        <v>311</v>
      </c>
      <c r="E18" s="27" t="s">
        <v>533</v>
      </c>
      <c r="F18" s="28" t="s">
        <v>308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527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63</v>
      </c>
      <c r="E19" s="27" t="s">
        <v>533</v>
      </c>
    </row>
    <row r="20">
      <c r="A20" s="1" t="s">
        <v>64</v>
      </c>
    </row>
    <row r="21">
      <c r="A21" s="1" t="s">
        <v>65</v>
      </c>
      <c r="E21" s="27" t="s">
        <v>59</v>
      </c>
    </row>
    <row r="22" ht="25.5">
      <c r="A22" s="1" t="s">
        <v>57</v>
      </c>
      <c r="B22" s="1">
        <v>4</v>
      </c>
      <c r="C22" s="26" t="s">
        <v>534</v>
      </c>
      <c r="D22" t="s">
        <v>314</v>
      </c>
      <c r="E22" s="27" t="s">
        <v>535</v>
      </c>
      <c r="F22" s="28" t="s">
        <v>308</v>
      </c>
      <c r="G22" s="29">
        <v>0.37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527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63</v>
      </c>
      <c r="E23" s="27" t="s">
        <v>535</v>
      </c>
    </row>
    <row r="24">
      <c r="A24" s="1" t="s">
        <v>64</v>
      </c>
    </row>
    <row r="25">
      <c r="A25" s="1" t="s">
        <v>65</v>
      </c>
      <c r="E25" s="27" t="s">
        <v>59</v>
      </c>
    </row>
    <row r="26" ht="38.25">
      <c r="A26" s="1" t="s">
        <v>57</v>
      </c>
      <c r="B26" s="1">
        <v>5</v>
      </c>
      <c r="C26" s="26" t="s">
        <v>536</v>
      </c>
      <c r="D26" t="s">
        <v>317</v>
      </c>
      <c r="E26" s="27" t="s">
        <v>537</v>
      </c>
      <c r="F26" s="28" t="s">
        <v>308</v>
      </c>
      <c r="G26" s="29">
        <v>0.050000000000000003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527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63</v>
      </c>
      <c r="E27" s="27" t="s">
        <v>537</v>
      </c>
    </row>
    <row r="28">
      <c r="A28" s="1" t="s">
        <v>64</v>
      </c>
    </row>
    <row r="29">
      <c r="A29" s="1" t="s">
        <v>65</v>
      </c>
      <c r="E29" s="27" t="s">
        <v>59</v>
      </c>
    </row>
    <row r="30" ht="25.5">
      <c r="A30" s="1" t="s">
        <v>57</v>
      </c>
      <c r="B30" s="1">
        <v>6</v>
      </c>
      <c r="C30" s="26" t="s">
        <v>538</v>
      </c>
      <c r="D30" t="s">
        <v>320</v>
      </c>
      <c r="E30" s="27" t="s">
        <v>539</v>
      </c>
      <c r="F30" s="28" t="s">
        <v>308</v>
      </c>
      <c r="G30" s="29">
        <v>0.050000000000000003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527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63</v>
      </c>
      <c r="E31" s="27" t="s">
        <v>539</v>
      </c>
    </row>
    <row r="32">
      <c r="A32" s="1" t="s">
        <v>64</v>
      </c>
    </row>
    <row r="33">
      <c r="A33" s="1" t="s">
        <v>65</v>
      </c>
      <c r="E33" s="27" t="s">
        <v>59</v>
      </c>
    </row>
  </sheetData>
  <sheetProtection sheet="1" objects="1" scenarios="1" spinCount="100000" saltValue="buyi/kKPemLeiwc/O0jwU4d1kJKd0+HIja0aeaymcJ0SIMIJqSNRdE0qnEYmteJxL8SxUL8wA9r0ba8XBfnxMA==" hashValue="ExiF/v5U+Q6hjCzCItXYW3aRvGBaGMWgdt/RzK3UMGa60M32FLveToUEvooLSu2n3AWP9C0kO6LzJbxBDcIr3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2024-10-11T12:22:49Z</dcterms:created>
  <dcterms:modified xsi:type="dcterms:W3CDTF">2024-10-11T12:22:50Z</dcterms:modified>
</cp:coreProperties>
</file>